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60" yWindow="60" windowWidth="13695" windowHeight="11370"/>
  </bookViews>
  <sheets>
    <sheet name="9. melléklet" sheetId="1" r:id="rId1"/>
  </sheets>
  <definedNames>
    <definedName name="_xlnm.Print_Titles" localSheetId="0">'9. melléklet'!$3:$8</definedName>
    <definedName name="_xlnm.Print_Area" localSheetId="0">'9. melléklet'!$B$1:$P$49</definedName>
  </definedNames>
  <calcPr calcId="162913"/>
</workbook>
</file>

<file path=xl/calcChain.xml><?xml version="1.0" encoding="utf-8"?>
<calcChain xmlns="http://schemas.openxmlformats.org/spreadsheetml/2006/main">
  <c r="I31" i="1" l="1"/>
  <c r="I13" i="1" l="1"/>
  <c r="AB46" i="1" l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A28" i="1"/>
  <c r="Z28" i="1"/>
  <c r="Y28" i="1"/>
  <c r="Y48" i="1" s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A11" i="1"/>
  <c r="AB11" i="1" s="1"/>
  <c r="Z11" i="1"/>
  <c r="Z9" i="1" s="1"/>
  <c r="Y11" i="1"/>
  <c r="AB10" i="1"/>
  <c r="Y9" i="1"/>
  <c r="S48" i="1"/>
  <c r="Q48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S28" i="1"/>
  <c r="R28" i="1"/>
  <c r="R48" i="1" s="1"/>
  <c r="Q28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S11" i="1"/>
  <c r="R11" i="1"/>
  <c r="R9" i="1" s="1"/>
  <c r="T9" i="1" s="1"/>
  <c r="Q11" i="1"/>
  <c r="T10" i="1"/>
  <c r="S9" i="1"/>
  <c r="Q9" i="1"/>
  <c r="E28" i="1"/>
  <c r="F28" i="1"/>
  <c r="E11" i="1"/>
  <c r="F11" i="1"/>
  <c r="F9" i="1" s="1"/>
  <c r="E9" i="1"/>
  <c r="Z48" i="1" l="1"/>
  <c r="AA9" i="1"/>
  <c r="T48" i="1"/>
  <c r="T11" i="1"/>
  <c r="AA48" i="1" l="1"/>
  <c r="AB48" i="1" s="1"/>
  <c r="AB9" i="1"/>
  <c r="Y54" i="1" l="1"/>
  <c r="Z54" i="1"/>
  <c r="AA54" i="1"/>
  <c r="Z56" i="1" l="1"/>
  <c r="Y56" i="1"/>
  <c r="AA55" i="1"/>
  <c r="Z55" i="1"/>
  <c r="Y55" i="1"/>
  <c r="AB54" i="1"/>
  <c r="Z57" i="1" l="1"/>
  <c r="Z58" i="1" s="1"/>
  <c r="Y57" i="1"/>
  <c r="AA56" i="1"/>
  <c r="AA57" i="1" s="1"/>
  <c r="AB55" i="1"/>
  <c r="AB56" i="1"/>
  <c r="AA58" i="1" l="1"/>
  <c r="AB57" i="1"/>
  <c r="Y58" i="1" l="1"/>
  <c r="AB58" i="1" l="1"/>
  <c r="Q54" i="1" l="1"/>
  <c r="R54" i="1"/>
  <c r="S54" i="1"/>
  <c r="H10" i="1"/>
  <c r="H54" i="1" s="1"/>
  <c r="G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G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E54" i="1"/>
  <c r="F54" i="1"/>
  <c r="G54" i="1"/>
  <c r="G56" i="1" l="1"/>
  <c r="G9" i="1"/>
  <c r="G48" i="1"/>
  <c r="G55" i="1"/>
  <c r="E55" i="1"/>
  <c r="F55" i="1"/>
  <c r="E56" i="1"/>
  <c r="F56" i="1"/>
  <c r="H11" i="1"/>
  <c r="H55" i="1" s="1"/>
  <c r="H28" i="1"/>
  <c r="H56" i="1" s="1"/>
  <c r="H9" i="1" l="1"/>
  <c r="G57" i="1"/>
  <c r="G58" i="1" s="1"/>
  <c r="E48" i="1"/>
  <c r="F48" i="1"/>
  <c r="F57" i="1"/>
  <c r="E57" i="1"/>
  <c r="H57" i="1"/>
  <c r="H48" i="1" l="1"/>
  <c r="H58" i="1" s="1"/>
  <c r="F58" i="1"/>
  <c r="E58" i="1"/>
  <c r="I54" i="1"/>
  <c r="J54" i="1"/>
  <c r="K54" i="1"/>
  <c r="S56" i="1" l="1"/>
  <c r="R56" i="1"/>
  <c r="Q56" i="1"/>
  <c r="T54" i="1"/>
  <c r="Q55" i="1" l="1"/>
  <c r="Q57" i="1" s="1"/>
  <c r="S55" i="1"/>
  <c r="S57" i="1" s="1"/>
  <c r="R55" i="1"/>
  <c r="R57" i="1" s="1"/>
  <c r="T56" i="1"/>
  <c r="T55" i="1"/>
  <c r="T57" i="1" l="1"/>
  <c r="R58" i="1"/>
  <c r="T58" i="1" l="1"/>
  <c r="Q58" i="1"/>
  <c r="S58" i="1"/>
  <c r="F75" i="1"/>
  <c r="N10" i="1" l="1"/>
  <c r="V10" i="1" s="1"/>
  <c r="O10" i="1"/>
  <c r="W10" i="1" s="1"/>
  <c r="J11" i="1"/>
  <c r="K11" i="1"/>
  <c r="N12" i="1"/>
  <c r="V12" i="1" s="1"/>
  <c r="AD12" i="1" s="1"/>
  <c r="O12" i="1"/>
  <c r="W12" i="1" s="1"/>
  <c r="AE12" i="1" s="1"/>
  <c r="L13" i="1"/>
  <c r="M13" i="1"/>
  <c r="N13" i="1"/>
  <c r="V13" i="1" s="1"/>
  <c r="AD13" i="1" s="1"/>
  <c r="O13" i="1"/>
  <c r="W13" i="1" s="1"/>
  <c r="AE13" i="1" s="1"/>
  <c r="L14" i="1"/>
  <c r="M14" i="1"/>
  <c r="U14" i="1" s="1"/>
  <c r="AC14" i="1" s="1"/>
  <c r="N14" i="1"/>
  <c r="V14" i="1" s="1"/>
  <c r="AD14" i="1" s="1"/>
  <c r="O14" i="1"/>
  <c r="W14" i="1" s="1"/>
  <c r="AE14" i="1" s="1"/>
  <c r="L15" i="1"/>
  <c r="M15" i="1"/>
  <c r="U15" i="1" s="1"/>
  <c r="AC15" i="1" s="1"/>
  <c r="N15" i="1"/>
  <c r="V15" i="1" s="1"/>
  <c r="AD15" i="1" s="1"/>
  <c r="O15" i="1"/>
  <c r="W15" i="1" s="1"/>
  <c r="AE15" i="1" s="1"/>
  <c r="L16" i="1"/>
  <c r="N16" i="1"/>
  <c r="V16" i="1" s="1"/>
  <c r="AD16" i="1" s="1"/>
  <c r="O16" i="1"/>
  <c r="W16" i="1" s="1"/>
  <c r="AE16" i="1" s="1"/>
  <c r="L17" i="1"/>
  <c r="M17" i="1"/>
  <c r="U17" i="1" s="1"/>
  <c r="AC17" i="1" s="1"/>
  <c r="N17" i="1"/>
  <c r="V17" i="1" s="1"/>
  <c r="AD17" i="1" s="1"/>
  <c r="O17" i="1"/>
  <c r="W17" i="1" s="1"/>
  <c r="AE17" i="1" s="1"/>
  <c r="L18" i="1"/>
  <c r="M18" i="1"/>
  <c r="U18" i="1" s="1"/>
  <c r="AC18" i="1" s="1"/>
  <c r="N18" i="1"/>
  <c r="V18" i="1" s="1"/>
  <c r="AD18" i="1" s="1"/>
  <c r="O18" i="1"/>
  <c r="W18" i="1" s="1"/>
  <c r="AE18" i="1" s="1"/>
  <c r="AF18" i="1" s="1"/>
  <c r="L19" i="1"/>
  <c r="M19" i="1"/>
  <c r="U19" i="1" s="1"/>
  <c r="AC19" i="1" s="1"/>
  <c r="N19" i="1"/>
  <c r="V19" i="1" s="1"/>
  <c r="AD19" i="1" s="1"/>
  <c r="O19" i="1"/>
  <c r="W19" i="1" s="1"/>
  <c r="AE19" i="1" s="1"/>
  <c r="AF19" i="1" s="1"/>
  <c r="L20" i="1"/>
  <c r="M20" i="1"/>
  <c r="U20" i="1" s="1"/>
  <c r="AC20" i="1" s="1"/>
  <c r="N20" i="1"/>
  <c r="V20" i="1" s="1"/>
  <c r="AD20" i="1" s="1"/>
  <c r="O20" i="1"/>
  <c r="W20" i="1" s="1"/>
  <c r="AE20" i="1" s="1"/>
  <c r="L21" i="1"/>
  <c r="M21" i="1"/>
  <c r="U21" i="1" s="1"/>
  <c r="AC21" i="1" s="1"/>
  <c r="N21" i="1"/>
  <c r="V21" i="1" s="1"/>
  <c r="AD21" i="1" s="1"/>
  <c r="O21" i="1"/>
  <c r="W21" i="1" s="1"/>
  <c r="AE21" i="1" s="1"/>
  <c r="L22" i="1"/>
  <c r="M22" i="1"/>
  <c r="U22" i="1" s="1"/>
  <c r="AC22" i="1" s="1"/>
  <c r="N22" i="1"/>
  <c r="V22" i="1" s="1"/>
  <c r="AD22" i="1" s="1"/>
  <c r="O22" i="1"/>
  <c r="W22" i="1" s="1"/>
  <c r="AE22" i="1" s="1"/>
  <c r="AF22" i="1" s="1"/>
  <c r="L23" i="1"/>
  <c r="M23" i="1"/>
  <c r="U23" i="1" s="1"/>
  <c r="AC23" i="1" s="1"/>
  <c r="N23" i="1"/>
  <c r="V23" i="1" s="1"/>
  <c r="AD23" i="1" s="1"/>
  <c r="O23" i="1"/>
  <c r="W23" i="1" s="1"/>
  <c r="AE23" i="1" s="1"/>
  <c r="L24" i="1"/>
  <c r="M24" i="1"/>
  <c r="U24" i="1" s="1"/>
  <c r="AC24" i="1" s="1"/>
  <c r="N24" i="1"/>
  <c r="V24" i="1" s="1"/>
  <c r="AD24" i="1" s="1"/>
  <c r="O24" i="1"/>
  <c r="W24" i="1" s="1"/>
  <c r="AE24" i="1" s="1"/>
  <c r="AF24" i="1" s="1"/>
  <c r="L25" i="1"/>
  <c r="M25" i="1"/>
  <c r="U25" i="1" s="1"/>
  <c r="AC25" i="1" s="1"/>
  <c r="N25" i="1"/>
  <c r="V25" i="1" s="1"/>
  <c r="AD25" i="1" s="1"/>
  <c r="O25" i="1"/>
  <c r="W25" i="1" s="1"/>
  <c r="AE25" i="1" s="1"/>
  <c r="AF25" i="1" s="1"/>
  <c r="L26" i="1"/>
  <c r="M26" i="1"/>
  <c r="U26" i="1" s="1"/>
  <c r="AC26" i="1" s="1"/>
  <c r="N26" i="1"/>
  <c r="V26" i="1" s="1"/>
  <c r="AD26" i="1" s="1"/>
  <c r="O26" i="1"/>
  <c r="W26" i="1" s="1"/>
  <c r="AE26" i="1" s="1"/>
  <c r="I28" i="1"/>
  <c r="K28" i="1"/>
  <c r="L29" i="1"/>
  <c r="M29" i="1"/>
  <c r="U29" i="1" s="1"/>
  <c r="AC29" i="1" s="1"/>
  <c r="O29" i="1"/>
  <c r="W29" i="1" s="1"/>
  <c r="AE29" i="1" s="1"/>
  <c r="L30" i="1"/>
  <c r="M30" i="1"/>
  <c r="N30" i="1"/>
  <c r="V30" i="1" s="1"/>
  <c r="AD30" i="1" s="1"/>
  <c r="O30" i="1"/>
  <c r="W30" i="1" s="1"/>
  <c r="AE30" i="1" s="1"/>
  <c r="L31" i="1"/>
  <c r="M31" i="1"/>
  <c r="U31" i="1" s="1"/>
  <c r="AC31" i="1" s="1"/>
  <c r="N31" i="1"/>
  <c r="O31" i="1"/>
  <c r="W31" i="1" s="1"/>
  <c r="AE31" i="1" s="1"/>
  <c r="L32" i="1"/>
  <c r="M32" i="1"/>
  <c r="U32" i="1" s="1"/>
  <c r="AC32" i="1" s="1"/>
  <c r="N32" i="1"/>
  <c r="V32" i="1" s="1"/>
  <c r="AD32" i="1" s="1"/>
  <c r="AF32" i="1" s="1"/>
  <c r="O32" i="1"/>
  <c r="W32" i="1" s="1"/>
  <c r="AE32" i="1" s="1"/>
  <c r="L33" i="1"/>
  <c r="M33" i="1"/>
  <c r="U33" i="1" s="1"/>
  <c r="AC33" i="1" s="1"/>
  <c r="N33" i="1"/>
  <c r="V33" i="1" s="1"/>
  <c r="AD33" i="1" s="1"/>
  <c r="O33" i="1"/>
  <c r="W33" i="1" s="1"/>
  <c r="AE33" i="1" s="1"/>
  <c r="AF33" i="1" s="1"/>
  <c r="L34" i="1"/>
  <c r="M34" i="1"/>
  <c r="U34" i="1" s="1"/>
  <c r="AC34" i="1" s="1"/>
  <c r="N34" i="1"/>
  <c r="V34" i="1" s="1"/>
  <c r="AD34" i="1" s="1"/>
  <c r="O34" i="1"/>
  <c r="W34" i="1" s="1"/>
  <c r="AE34" i="1" s="1"/>
  <c r="L35" i="1"/>
  <c r="M35" i="1"/>
  <c r="U35" i="1" s="1"/>
  <c r="AC35" i="1" s="1"/>
  <c r="N35" i="1"/>
  <c r="V35" i="1" s="1"/>
  <c r="AD35" i="1" s="1"/>
  <c r="O35" i="1"/>
  <c r="W35" i="1" s="1"/>
  <c r="AE35" i="1" s="1"/>
  <c r="L36" i="1"/>
  <c r="M36" i="1"/>
  <c r="U36" i="1" s="1"/>
  <c r="AC36" i="1" s="1"/>
  <c r="N36" i="1"/>
  <c r="V36" i="1" s="1"/>
  <c r="AD36" i="1" s="1"/>
  <c r="O36" i="1"/>
  <c r="W36" i="1" s="1"/>
  <c r="AE36" i="1" s="1"/>
  <c r="AF36" i="1" s="1"/>
  <c r="L37" i="1"/>
  <c r="M37" i="1"/>
  <c r="U37" i="1" s="1"/>
  <c r="AC37" i="1" s="1"/>
  <c r="N37" i="1"/>
  <c r="V37" i="1" s="1"/>
  <c r="AD37" i="1" s="1"/>
  <c r="O37" i="1"/>
  <c r="W37" i="1" s="1"/>
  <c r="AE37" i="1" s="1"/>
  <c r="L38" i="1"/>
  <c r="M38" i="1"/>
  <c r="U38" i="1" s="1"/>
  <c r="AC38" i="1" s="1"/>
  <c r="N38" i="1"/>
  <c r="V38" i="1" s="1"/>
  <c r="AD38" i="1" s="1"/>
  <c r="O38" i="1"/>
  <c r="W38" i="1" s="1"/>
  <c r="AE38" i="1" s="1"/>
  <c r="L39" i="1"/>
  <c r="M39" i="1"/>
  <c r="U39" i="1" s="1"/>
  <c r="AC39" i="1" s="1"/>
  <c r="N39" i="1"/>
  <c r="V39" i="1" s="1"/>
  <c r="AD39" i="1" s="1"/>
  <c r="O39" i="1"/>
  <c r="W39" i="1" s="1"/>
  <c r="AE39" i="1" s="1"/>
  <c r="AF39" i="1" s="1"/>
  <c r="L40" i="1"/>
  <c r="M40" i="1"/>
  <c r="U40" i="1" s="1"/>
  <c r="AC40" i="1" s="1"/>
  <c r="N40" i="1"/>
  <c r="V40" i="1" s="1"/>
  <c r="AD40" i="1" s="1"/>
  <c r="O40" i="1"/>
  <c r="W40" i="1" s="1"/>
  <c r="AE40" i="1" s="1"/>
  <c r="L41" i="1"/>
  <c r="M41" i="1"/>
  <c r="U41" i="1" s="1"/>
  <c r="AC41" i="1" s="1"/>
  <c r="N41" i="1"/>
  <c r="V41" i="1" s="1"/>
  <c r="AD41" i="1" s="1"/>
  <c r="O41" i="1"/>
  <c r="W41" i="1" s="1"/>
  <c r="AE41" i="1" s="1"/>
  <c r="L42" i="1"/>
  <c r="M42" i="1"/>
  <c r="U42" i="1" s="1"/>
  <c r="AC42" i="1" s="1"/>
  <c r="N42" i="1"/>
  <c r="V42" i="1" s="1"/>
  <c r="AD42" i="1" s="1"/>
  <c r="O42" i="1"/>
  <c r="W42" i="1" s="1"/>
  <c r="AE42" i="1" s="1"/>
  <c r="AF42" i="1" s="1"/>
  <c r="L43" i="1"/>
  <c r="M43" i="1"/>
  <c r="U43" i="1" s="1"/>
  <c r="AC43" i="1" s="1"/>
  <c r="N43" i="1"/>
  <c r="V43" i="1" s="1"/>
  <c r="AD43" i="1" s="1"/>
  <c r="O43" i="1"/>
  <c r="W43" i="1" s="1"/>
  <c r="AE43" i="1" s="1"/>
  <c r="L44" i="1"/>
  <c r="M44" i="1"/>
  <c r="U44" i="1" s="1"/>
  <c r="AC44" i="1" s="1"/>
  <c r="N44" i="1"/>
  <c r="V44" i="1" s="1"/>
  <c r="AD44" i="1" s="1"/>
  <c r="O44" i="1"/>
  <c r="W44" i="1" s="1"/>
  <c r="AE44" i="1" s="1"/>
  <c r="L45" i="1"/>
  <c r="M45" i="1"/>
  <c r="U45" i="1" s="1"/>
  <c r="AC45" i="1" s="1"/>
  <c r="N45" i="1"/>
  <c r="V45" i="1" s="1"/>
  <c r="AD45" i="1" s="1"/>
  <c r="O45" i="1"/>
  <c r="W45" i="1" s="1"/>
  <c r="AE45" i="1" s="1"/>
  <c r="AF45" i="1" s="1"/>
  <c r="L46" i="1"/>
  <c r="M46" i="1"/>
  <c r="U46" i="1" s="1"/>
  <c r="AC46" i="1" s="1"/>
  <c r="N46" i="1"/>
  <c r="V46" i="1" s="1"/>
  <c r="AD46" i="1" s="1"/>
  <c r="O46" i="1"/>
  <c r="W46" i="1" s="1"/>
  <c r="AE46" i="1" s="1"/>
  <c r="AF41" i="1" l="1"/>
  <c r="AF35" i="1"/>
  <c r="AF15" i="1"/>
  <c r="AD11" i="1"/>
  <c r="AD55" i="1" s="1"/>
  <c r="AF21" i="1"/>
  <c r="AF44" i="1"/>
  <c r="AE11" i="1"/>
  <c r="AF46" i="1"/>
  <c r="AF43" i="1"/>
  <c r="AF40" i="1"/>
  <c r="AF37" i="1"/>
  <c r="AF34" i="1"/>
  <c r="AF14" i="1"/>
  <c r="W54" i="1"/>
  <c r="AE10" i="1"/>
  <c r="AF38" i="1"/>
  <c r="AF26" i="1"/>
  <c r="AF23" i="1"/>
  <c r="AF20" i="1"/>
  <c r="AF17" i="1"/>
  <c r="V54" i="1"/>
  <c r="AD10" i="1"/>
  <c r="AD54" i="1" s="1"/>
  <c r="X46" i="1"/>
  <c r="X43" i="1"/>
  <c r="X40" i="1"/>
  <c r="X37" i="1"/>
  <c r="X34" i="1"/>
  <c r="X45" i="1"/>
  <c r="X42" i="1"/>
  <c r="X39" i="1"/>
  <c r="X36" i="1"/>
  <c r="X33" i="1"/>
  <c r="X44" i="1"/>
  <c r="X41" i="1"/>
  <c r="X38" i="1"/>
  <c r="X35" i="1"/>
  <c r="X32" i="1"/>
  <c r="V31" i="1"/>
  <c r="U30" i="1"/>
  <c r="U13" i="1"/>
  <c r="AC13" i="1" s="1"/>
  <c r="AF13" i="1" s="1"/>
  <c r="V11" i="1"/>
  <c r="W11" i="1"/>
  <c r="X26" i="1"/>
  <c r="X20" i="1"/>
  <c r="X17" i="1"/>
  <c r="X23" i="1"/>
  <c r="X14" i="1"/>
  <c r="X19" i="1"/>
  <c r="X25" i="1"/>
  <c r="X24" i="1"/>
  <c r="X21" i="1"/>
  <c r="X18" i="1"/>
  <c r="X22" i="1"/>
  <c r="X15" i="1"/>
  <c r="N54" i="1"/>
  <c r="O54" i="1"/>
  <c r="J55" i="1"/>
  <c r="K55" i="1"/>
  <c r="K56" i="1"/>
  <c r="I56" i="1"/>
  <c r="P19" i="1"/>
  <c r="P20" i="1"/>
  <c r="J9" i="1"/>
  <c r="K9" i="1"/>
  <c r="K48" i="1" s="1"/>
  <c r="P23" i="1"/>
  <c r="P21" i="1"/>
  <c r="N11" i="1"/>
  <c r="O11" i="1"/>
  <c r="P25" i="1"/>
  <c r="P14" i="1"/>
  <c r="P45" i="1"/>
  <c r="P42" i="1"/>
  <c r="P39" i="1"/>
  <c r="P36" i="1"/>
  <c r="P33" i="1"/>
  <c r="P31" i="1"/>
  <c r="P17" i="1"/>
  <c r="P26" i="1"/>
  <c r="P15" i="1"/>
  <c r="P46" i="1"/>
  <c r="P43" i="1"/>
  <c r="P40" i="1"/>
  <c r="P37" i="1"/>
  <c r="P34" i="1"/>
  <c r="M28" i="1"/>
  <c r="P24" i="1"/>
  <c r="P22" i="1"/>
  <c r="P13" i="1"/>
  <c r="I11" i="1"/>
  <c r="P44" i="1"/>
  <c r="P41" i="1"/>
  <c r="P38" i="1"/>
  <c r="P35" i="1"/>
  <c r="P32" i="1"/>
  <c r="P30" i="1"/>
  <c r="P18" i="1"/>
  <c r="M16" i="1"/>
  <c r="N29" i="1"/>
  <c r="O28" i="1"/>
  <c r="J28" i="1"/>
  <c r="L12" i="1"/>
  <c r="L10" i="1"/>
  <c r="L54" i="1" s="1"/>
  <c r="M12" i="1"/>
  <c r="U12" i="1" s="1"/>
  <c r="AC12" i="1" s="1"/>
  <c r="M10" i="1"/>
  <c r="AE55" i="1" l="1"/>
  <c r="AF12" i="1"/>
  <c r="X30" i="1"/>
  <c r="AC30" i="1"/>
  <c r="AF30" i="1" s="1"/>
  <c r="AE54" i="1"/>
  <c r="X31" i="1"/>
  <c r="AD31" i="1"/>
  <c r="AF31" i="1" s="1"/>
  <c r="U16" i="1"/>
  <c r="X13" i="1"/>
  <c r="U28" i="1"/>
  <c r="AC28" i="1" s="1"/>
  <c r="AC56" i="1" s="1"/>
  <c r="U10" i="1"/>
  <c r="AC10" i="1" s="1"/>
  <c r="AC54" i="1" s="1"/>
  <c r="V29" i="1"/>
  <c r="K57" i="1"/>
  <c r="K58" i="1" s="1"/>
  <c r="V55" i="1"/>
  <c r="W55" i="1"/>
  <c r="W28" i="1"/>
  <c r="AE28" i="1" s="1"/>
  <c r="P12" i="1"/>
  <c r="X12" i="1"/>
  <c r="O55" i="1"/>
  <c r="I55" i="1"/>
  <c r="I57" i="1" s="1"/>
  <c r="M54" i="1"/>
  <c r="N55" i="1"/>
  <c r="M56" i="1"/>
  <c r="O56" i="1"/>
  <c r="J56" i="1"/>
  <c r="J57" i="1" s="1"/>
  <c r="J48" i="1"/>
  <c r="O9" i="1"/>
  <c r="L11" i="1"/>
  <c r="L55" i="1" s="1"/>
  <c r="M11" i="1"/>
  <c r="I9" i="1"/>
  <c r="N9" i="1"/>
  <c r="P16" i="1"/>
  <c r="P10" i="1"/>
  <c r="P54" i="1" s="1"/>
  <c r="N28" i="1"/>
  <c r="P29" i="1"/>
  <c r="L28" i="1"/>
  <c r="L56" i="1" s="1"/>
  <c r="X16" i="1" l="1"/>
  <c r="AC16" i="1"/>
  <c r="X29" i="1"/>
  <c r="AD29" i="1"/>
  <c r="AF29" i="1" s="1"/>
  <c r="O57" i="1"/>
  <c r="AF10" i="1"/>
  <c r="AF54" i="1" s="1"/>
  <c r="AE56" i="1"/>
  <c r="AE57" i="1" s="1"/>
  <c r="U11" i="1"/>
  <c r="V28" i="1"/>
  <c r="AD28" i="1" s="1"/>
  <c r="AD56" i="1" s="1"/>
  <c r="AD57" i="1" s="1"/>
  <c r="V9" i="1"/>
  <c r="AD9" i="1" s="1"/>
  <c r="U54" i="1"/>
  <c r="X10" i="1"/>
  <c r="X54" i="1" s="1"/>
  <c r="J58" i="1"/>
  <c r="O48" i="1"/>
  <c r="W9" i="1"/>
  <c r="W56" i="1"/>
  <c r="W57" i="1" s="1"/>
  <c r="U56" i="1"/>
  <c r="L57" i="1"/>
  <c r="M55" i="1"/>
  <c r="M57" i="1" s="1"/>
  <c r="I48" i="1"/>
  <c r="N48" i="1"/>
  <c r="N56" i="1"/>
  <c r="N57" i="1" s="1"/>
  <c r="P28" i="1"/>
  <c r="P56" i="1" s="1"/>
  <c r="M9" i="1"/>
  <c r="P11" i="1"/>
  <c r="P55" i="1" s="1"/>
  <c r="L9" i="1"/>
  <c r="U55" i="1" l="1"/>
  <c r="U57" i="1" s="1"/>
  <c r="AD48" i="1"/>
  <c r="AD58" i="1" s="1"/>
  <c r="AF16" i="1"/>
  <c r="AC11" i="1"/>
  <c r="W48" i="1"/>
  <c r="W58" i="1" s="1"/>
  <c r="AE9" i="1"/>
  <c r="AF28" i="1"/>
  <c r="AF56" i="1" s="1"/>
  <c r="X11" i="1"/>
  <c r="X55" i="1" s="1"/>
  <c r="L48" i="1"/>
  <c r="L58" i="1" s="1"/>
  <c r="O58" i="1"/>
  <c r="X28" i="1"/>
  <c r="X56" i="1" s="1"/>
  <c r="U9" i="1"/>
  <c r="V56" i="1"/>
  <c r="V57" i="1" s="1"/>
  <c r="V48" i="1"/>
  <c r="I58" i="1"/>
  <c r="P57" i="1"/>
  <c r="M48" i="1"/>
  <c r="N58" i="1"/>
  <c r="P9" i="1"/>
  <c r="AC9" i="1" l="1"/>
  <c r="X57" i="1"/>
  <c r="AE48" i="1"/>
  <c r="AC55" i="1"/>
  <c r="AC57" i="1" s="1"/>
  <c r="AF11" i="1"/>
  <c r="AF55" i="1" s="1"/>
  <c r="AF57" i="1" s="1"/>
  <c r="V58" i="1"/>
  <c r="U48" i="1"/>
  <c r="X9" i="1"/>
  <c r="P48" i="1"/>
  <c r="P58" i="1" s="1"/>
  <c r="M58" i="1"/>
  <c r="AC48" i="1" l="1"/>
  <c r="AF48" i="1" s="1"/>
  <c r="AF58" i="1" s="1"/>
  <c r="AF9" i="1"/>
  <c r="AE58" i="1"/>
  <c r="X48" i="1"/>
  <c r="X58" i="1" s="1"/>
  <c r="U58" i="1"/>
  <c r="AC58" i="1" l="1"/>
  <c r="Z52" i="1" l="1"/>
  <c r="Y52" i="1"/>
  <c r="AD52" i="1"/>
  <c r="AA52" i="1" l="1"/>
  <c r="AE52" i="1" l="1"/>
  <c r="AB52" i="1"/>
  <c r="E52" i="1" l="1"/>
  <c r="F52" i="1"/>
  <c r="G52" i="1" l="1"/>
  <c r="H52" i="1" l="1"/>
  <c r="R52" i="1" l="1"/>
  <c r="S52" i="1" l="1"/>
  <c r="I52" i="1" l="1"/>
  <c r="J52" i="1" l="1"/>
  <c r="M52" i="1" l="1"/>
  <c r="K52" i="1"/>
  <c r="N52" i="1" l="1"/>
  <c r="W52" i="1"/>
  <c r="L52" i="1"/>
  <c r="O52" i="1"/>
  <c r="V52" i="1" l="1"/>
  <c r="P52" i="1"/>
  <c r="Q52" i="1" l="1"/>
  <c r="T52" i="1" l="1"/>
  <c r="U52" i="1" l="1"/>
  <c r="X52" i="1" l="1"/>
  <c r="AC52" i="1"/>
  <c r="AF52" i="1" l="1"/>
</calcChain>
</file>

<file path=xl/sharedStrings.xml><?xml version="1.0" encoding="utf-8"?>
<sst xmlns="http://schemas.openxmlformats.org/spreadsheetml/2006/main" count="84" uniqueCount="53">
  <si>
    <t>Felhalmozási céltartalék</t>
  </si>
  <si>
    <t>Működési céltartalék</t>
  </si>
  <si>
    <t>Általános tartalék</t>
  </si>
  <si>
    <t>Eltérés:</t>
  </si>
  <si>
    <t>Tartalékok összesen</t>
  </si>
  <si>
    <t>24.5</t>
  </si>
  <si>
    <t>24.4</t>
  </si>
  <si>
    <t>24.3</t>
  </si>
  <si>
    <t>Intézményi felújítási tartalék</t>
  </si>
  <si>
    <t>24.2</t>
  </si>
  <si>
    <t>24.1</t>
  </si>
  <si>
    <t>24. Felhalmozási tartalékok</t>
  </si>
  <si>
    <t>24.10</t>
  </si>
  <si>
    <t>24.9</t>
  </si>
  <si>
    <t>24.8</t>
  </si>
  <si>
    <t>24.2.7</t>
  </si>
  <si>
    <t>23.2.6</t>
  </si>
  <si>
    <t>23.2.5</t>
  </si>
  <si>
    <t>Intézményi tartalék</t>
  </si>
  <si>
    <t>23.2.3</t>
  </si>
  <si>
    <t>23.2.2</t>
  </si>
  <si>
    <t>Bevételi kockázati tartalék</t>
  </si>
  <si>
    <t>23.2.1</t>
  </si>
  <si>
    <t>23.2</t>
  </si>
  <si>
    <t>23.1</t>
  </si>
  <si>
    <t>23. Működési tartalékok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</si>
  <si>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</si>
  <si>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</si>
  <si>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</si>
  <si>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</si>
  <si>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</si>
  <si>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</si>
  <si>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</si>
  <si>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Dunaújváros Megyei Jogú Város Önkormányzat tartalék előirányzata</t>
  </si>
  <si>
    <t>7. melléklet</t>
  </si>
  <si>
    <t>Hulladéklerakó végleges záróréteg tartaléka</t>
  </si>
  <si>
    <t>23.2.4</t>
  </si>
  <si>
    <t>Városüzemeltetési tartalék</t>
  </si>
  <si>
    <t>Pályázati önerő(LIFE)</t>
  </si>
  <si>
    <t>Szállítói tartalék keret</t>
  </si>
  <si>
    <t>"</t>
  </si>
  <si>
    <t>Eredeti előirányzat
2025. évi terv</t>
  </si>
  <si>
    <t>a ….. / ……. . (… . … .) önkormányzati rendelet</t>
  </si>
  <si>
    <t xml:space="preserve">Pályázatokból további éveket terhelő kötelezettségek tartaléka </t>
  </si>
  <si>
    <t>1 számú módosítás</t>
  </si>
  <si>
    <t>1. Módosított előirányzat
2025. év</t>
  </si>
  <si>
    <t>2 számú módosítás</t>
  </si>
  <si>
    <t>2. Módosított előirányzat
2025. év</t>
  </si>
  <si>
    <t>3 számú módosítás</t>
  </si>
  <si>
    <t>3. Módosított előirányzat
2025. év</t>
  </si>
  <si>
    <t>a 4/2025 . (II . 13.) önkormányzati rendelet</t>
  </si>
  <si>
    <r>
      <rPr>
        <b/>
        <sz val="16"/>
        <rFont val="Arial"/>
        <family val="2"/>
        <charset val="238"/>
      </rPr>
      <t>"</t>
    </r>
    <r>
      <rPr>
        <b/>
        <sz val="11"/>
        <rFont val="Arial"/>
        <family val="2"/>
        <charset val="238"/>
      </rPr>
      <t>9. melléklet</t>
    </r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</si>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</sst>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F_t_-;\-* #,##0.00\ _F_t_-;_-* &quot;-&quot;??\ _F_t_-;_-@_-"/>
    <numFmt numFmtId="165" formatCode="#,##0_ ;[Red]\-#,##0\ "/>
    <numFmt numFmtId="166" formatCode="#,##0\ ;[Red]\-#,##0\ "/>
    <numFmt numFmtId="167" formatCode="#,##0.00_ ;[Red]\-#,##0.00\ "/>
  </numFmts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</fills>
  <borders count="9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</borders>
  <cellStyleXfs count="4">
    <xf numFmtId="0" fontId="0" fillId="0" borderId="0"/>
    <xf numFmtId="0" fontId="1" fillId="0" borderId="0"/>
    <xf numFmtId="0" fontId="2" fillId="2" borderId="0" applyNumberFormat="0" applyBorder="0" applyAlignment="0" applyProtection="0"/>
    <xf numFmtId="164" fontId="1" fillId="0" borderId="0" applyFont="0" applyFill="0" applyBorder="0" applyAlignment="0" applyProtection="0"/>
  </cellStyleXfs>
  <cellXfs count="139">
    <xf numFmtId="0" fontId="0" fillId="0" borderId="0" xfId="0"/>
    <xf numFmtId="165" fontId="3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0" fillId="0" borderId="0" xfId="0" applyFont="1" applyFill="1"/>
    <xf numFmtId="165" fontId="7" fillId="0" borderId="66" xfId="0" applyNumberFormat="1" applyFont="1" applyFill="1" applyBorder="1" applyAlignment="1">
      <alignment horizontal="center" vertical="center" wrapText="1"/>
    </xf>
    <xf numFmtId="165" fontId="7" fillId="0" borderId="66" xfId="0" applyNumberFormat="1" applyFon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165" fontId="0" fillId="0" borderId="39" xfId="0" applyNumberFormat="1" applyFont="1" applyFill="1" applyBorder="1" applyAlignment="1">
      <alignment horizontal="center" vertical="center"/>
    </xf>
    <xf numFmtId="165" fontId="0" fillId="0" borderId="65" xfId="0" applyNumberFormat="1" applyFont="1" applyFill="1" applyBorder="1" applyAlignment="1">
      <alignment horizontal="center" vertical="center"/>
    </xf>
    <xf numFmtId="165" fontId="0" fillId="0" borderId="64" xfId="0" applyNumberFormat="1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indent="1"/>
    </xf>
    <xf numFmtId="165" fontId="3" fillId="0" borderId="3" xfId="0" applyNumberFormat="1" applyFont="1" applyFill="1" applyBorder="1" applyAlignment="1">
      <alignment vertical="center"/>
    </xf>
    <xf numFmtId="165" fontId="3" fillId="0" borderId="54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" fontId="6" fillId="0" borderId="59" xfId="0" quotePrefix="1" applyNumberFormat="1" applyFont="1" applyFill="1" applyBorder="1" applyAlignment="1">
      <alignment horizontal="right" vertical="center"/>
    </xf>
    <xf numFmtId="0" fontId="3" fillId="0" borderId="62" xfId="0" applyFont="1" applyFill="1" applyBorder="1" applyAlignment="1">
      <alignment horizontal="left" vertical="center"/>
    </xf>
    <xf numFmtId="0" fontId="3" fillId="0" borderId="61" xfId="0" applyFont="1" applyFill="1" applyBorder="1" applyAlignment="1">
      <alignment horizontal="left" vertical="center" indent="2"/>
    </xf>
    <xf numFmtId="165" fontId="3" fillId="0" borderId="61" xfId="0" applyNumberFormat="1" applyFont="1" applyFill="1" applyBorder="1" applyAlignment="1">
      <alignment vertical="center"/>
    </xf>
    <xf numFmtId="165" fontId="3" fillId="0" borderId="60" xfId="0" applyNumberFormat="1" applyFont="1" applyFill="1" applyBorder="1" applyAlignment="1">
      <alignment vertical="center"/>
    </xf>
    <xf numFmtId="0" fontId="3" fillId="0" borderId="58" xfId="0" applyFont="1" applyFill="1" applyBorder="1" applyAlignment="1">
      <alignment horizontal="left" vertical="center"/>
    </xf>
    <xf numFmtId="0" fontId="3" fillId="0" borderId="57" xfId="0" applyFont="1" applyFill="1" applyBorder="1" applyAlignment="1">
      <alignment horizontal="left" vertical="center" indent="2"/>
    </xf>
    <xf numFmtId="165" fontId="3" fillId="0" borderId="57" xfId="0" applyNumberFormat="1" applyFont="1" applyFill="1" applyBorder="1" applyAlignment="1">
      <alignment vertical="center"/>
    </xf>
    <xf numFmtId="165" fontId="3" fillId="0" borderId="56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53" xfId="0" applyFont="1" applyFill="1" applyBorder="1" applyAlignment="1">
      <alignment horizontal="left" vertical="center" indent="1"/>
    </xf>
    <xf numFmtId="49" fontId="6" fillId="0" borderId="55" xfId="0" applyNumberFormat="1" applyFont="1" applyFill="1" applyBorder="1" applyAlignment="1">
      <alignment horizontal="right" vertical="center"/>
    </xf>
    <xf numFmtId="0" fontId="6" fillId="0" borderId="77" xfId="0" applyFont="1" applyFill="1" applyBorder="1" applyAlignment="1">
      <alignment horizontal="left" vertical="center" wrapText="1" indent="2"/>
    </xf>
    <xf numFmtId="166" fontId="6" fillId="0" borderId="78" xfId="0" applyNumberFormat="1" applyFont="1" applyFill="1" applyBorder="1" applyAlignment="1">
      <alignment vertical="center"/>
    </xf>
    <xf numFmtId="166" fontId="6" fillId="0" borderId="79" xfId="0" applyNumberFormat="1" applyFont="1" applyFill="1" applyBorder="1" applyAlignment="1">
      <alignment vertical="center"/>
    </xf>
    <xf numFmtId="0" fontId="6" fillId="0" borderId="32" xfId="0" applyFont="1" applyFill="1" applyBorder="1" applyAlignment="1">
      <alignment horizontal="left" vertical="center" indent="1"/>
    </xf>
    <xf numFmtId="49" fontId="6" fillId="0" borderId="31" xfId="0" applyNumberFormat="1" applyFont="1" applyFill="1" applyBorder="1" applyAlignment="1">
      <alignment horizontal="right" vertical="center"/>
    </xf>
    <xf numFmtId="0" fontId="6" fillId="0" borderId="30" xfId="0" applyFont="1" applyFill="1" applyBorder="1" applyAlignment="1">
      <alignment horizontal="left" vertical="center" wrapText="1" indent="2"/>
    </xf>
    <xf numFmtId="166" fontId="6" fillId="0" borderId="29" xfId="0" applyNumberFormat="1" applyFont="1" applyFill="1" applyBorder="1" applyAlignment="1">
      <alignment vertical="center"/>
    </xf>
    <xf numFmtId="166" fontId="6" fillId="0" borderId="28" xfId="0" applyNumberFormat="1" applyFont="1" applyFill="1" applyBorder="1" applyAlignment="1">
      <alignment vertical="center"/>
    </xf>
    <xf numFmtId="0" fontId="6" fillId="0" borderId="51" xfId="0" applyFont="1" applyFill="1" applyBorder="1" applyAlignment="1">
      <alignment horizontal="left" vertical="center" wrapText="1" indent="2"/>
    </xf>
    <xf numFmtId="166" fontId="6" fillId="0" borderId="50" xfId="0" applyNumberFormat="1" applyFont="1" applyFill="1" applyBorder="1" applyAlignment="1">
      <alignment vertical="center"/>
    </xf>
    <xf numFmtId="166" fontId="6" fillId="0" borderId="49" xfId="0" applyNumberFormat="1" applyFont="1" applyFill="1" applyBorder="1" applyAlignment="1">
      <alignment vertical="center"/>
    </xf>
    <xf numFmtId="0" fontId="6" fillId="0" borderId="48" xfId="0" applyFont="1" applyFill="1" applyBorder="1" applyAlignment="1">
      <alignment horizontal="left" vertical="center" indent="1"/>
    </xf>
    <xf numFmtId="49" fontId="6" fillId="0" borderId="16" xfId="0" applyNumberFormat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left" vertical="center" wrapText="1" indent="2"/>
    </xf>
    <xf numFmtId="0" fontId="6" fillId="0" borderId="52" xfId="0" applyFont="1" applyFill="1" applyBorder="1" applyAlignment="1">
      <alignment horizontal="left" vertical="center" indent="1"/>
    </xf>
    <xf numFmtId="166" fontId="6" fillId="0" borderId="14" xfId="0" applyNumberFormat="1" applyFont="1" applyFill="1" applyBorder="1" applyAlignment="1">
      <alignment vertical="center"/>
    </xf>
    <xf numFmtId="166" fontId="6" fillId="0" borderId="47" xfId="0" applyNumberFormat="1" applyFont="1" applyFill="1" applyBorder="1" applyAlignment="1">
      <alignment vertical="center"/>
    </xf>
    <xf numFmtId="0" fontId="6" fillId="0" borderId="46" xfId="0" applyFont="1" applyFill="1" applyBorder="1" applyAlignment="1">
      <alignment horizontal="left" vertical="center" indent="1"/>
    </xf>
    <xf numFmtId="49" fontId="6" fillId="0" borderId="12" xfId="0" applyNumberFormat="1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left" vertical="center" wrapText="1" indent="2"/>
    </xf>
    <xf numFmtId="166" fontId="6" fillId="0" borderId="10" xfId="0" applyNumberFormat="1" applyFont="1" applyFill="1" applyBorder="1" applyAlignment="1">
      <alignment vertical="center"/>
    </xf>
    <xf numFmtId="166" fontId="6" fillId="0" borderId="45" xfId="0" applyNumberFormat="1" applyFont="1" applyFill="1" applyBorder="1" applyAlignment="1">
      <alignment vertical="center"/>
    </xf>
    <xf numFmtId="0" fontId="6" fillId="0" borderId="44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 indent="1"/>
    </xf>
    <xf numFmtId="165" fontId="6" fillId="0" borderId="43" xfId="0" applyNumberFormat="1" applyFont="1" applyFill="1" applyBorder="1" applyAlignment="1">
      <alignment vertical="center"/>
    </xf>
    <xf numFmtId="0" fontId="3" fillId="0" borderId="42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 indent="1"/>
    </xf>
    <xf numFmtId="165" fontId="3" fillId="0" borderId="39" xfId="0" applyNumberFormat="1" applyFont="1" applyFill="1" applyBorder="1" applyAlignment="1">
      <alignment vertical="center"/>
    </xf>
    <xf numFmtId="165" fontId="3" fillId="0" borderId="38" xfId="0" applyNumberFormat="1" applyFont="1" applyFill="1" applyBorder="1" applyAlignment="1">
      <alignment vertical="center"/>
    </xf>
    <xf numFmtId="0" fontId="6" fillId="0" borderId="37" xfId="0" applyFont="1" applyFill="1" applyBorder="1" applyAlignment="1">
      <alignment horizontal="left" vertical="center" indent="1"/>
    </xf>
    <xf numFmtId="49" fontId="6" fillId="0" borderId="36" xfId="0" applyNumberFormat="1" applyFont="1" applyFill="1" applyBorder="1" applyAlignment="1">
      <alignment horizontal="right" vertical="center"/>
    </xf>
    <xf numFmtId="0" fontId="6" fillId="0" borderId="35" xfId="0" applyFont="1" applyFill="1" applyBorder="1" applyAlignment="1">
      <alignment horizontal="left" vertical="center" wrapText="1" indent="2"/>
    </xf>
    <xf numFmtId="166" fontId="6" fillId="0" borderId="34" xfId="0" applyNumberFormat="1" applyFont="1" applyFill="1" applyBorder="1" applyAlignment="1">
      <alignment vertical="center"/>
    </xf>
    <xf numFmtId="166" fontId="6" fillId="0" borderId="33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5" fontId="7" fillId="0" borderId="18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 vertical="center" indent="1"/>
    </xf>
    <xf numFmtId="49" fontId="6" fillId="0" borderId="26" xfId="0" applyNumberFormat="1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left" vertical="center" wrapText="1" indent="2"/>
    </xf>
    <xf numFmtId="166" fontId="6" fillId="0" borderId="24" xfId="0" applyNumberFormat="1" applyFont="1" applyFill="1" applyBorder="1" applyAlignment="1">
      <alignment vertical="center"/>
    </xf>
    <xf numFmtId="166" fontId="6" fillId="0" borderId="23" xfId="0" applyNumberFormat="1" applyFont="1" applyFill="1" applyBorder="1" applyAlignment="1">
      <alignment vertical="center"/>
    </xf>
    <xf numFmtId="0" fontId="6" fillId="0" borderId="22" xfId="0" applyFont="1" applyFill="1" applyBorder="1" applyAlignment="1">
      <alignment horizontal="left" vertical="center" indent="1"/>
    </xf>
    <xf numFmtId="49" fontId="6" fillId="0" borderId="21" xfId="0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left" vertical="center" wrapText="1" indent="2"/>
    </xf>
    <xf numFmtId="166" fontId="6" fillId="0" borderId="19" xfId="0" applyNumberFormat="1" applyFont="1" applyFill="1" applyBorder="1" applyAlignment="1">
      <alignment vertical="center"/>
    </xf>
    <xf numFmtId="0" fontId="6" fillId="0" borderId="17" xfId="0" applyFont="1" applyFill="1" applyBorder="1" applyAlignment="1">
      <alignment horizontal="left" vertical="center" indent="1"/>
    </xf>
    <xf numFmtId="0" fontId="6" fillId="0" borderId="13" xfId="0" applyFont="1" applyFill="1" applyBorder="1" applyAlignment="1">
      <alignment horizontal="left" vertical="center" indent="1"/>
    </xf>
    <xf numFmtId="0" fontId="6" fillId="0" borderId="0" xfId="0" applyFont="1" applyFill="1" applyAlignment="1">
      <alignment horizontal="left" vertical="center" inden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 indent="1"/>
    </xf>
    <xf numFmtId="165" fontId="6" fillId="0" borderId="0" xfId="0" applyNumberFormat="1" applyFont="1" applyFill="1" applyAlignment="1">
      <alignment vertical="center"/>
    </xf>
    <xf numFmtId="0" fontId="3" fillId="0" borderId="9" xfId="0" applyFont="1" applyFill="1" applyBorder="1" applyAlignment="1">
      <alignment horizontal="left" vertical="center" inden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indent="1"/>
    </xf>
    <xf numFmtId="165" fontId="3" fillId="0" borderId="6" xfId="0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 vertical="center"/>
    </xf>
    <xf numFmtId="165" fontId="3" fillId="0" borderId="4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165" fontId="9" fillId="0" borderId="2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 indent="2"/>
    </xf>
    <xf numFmtId="165" fontId="0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4" fontId="6" fillId="0" borderId="80" xfId="0" applyNumberFormat="1" applyFont="1" applyFill="1" applyBorder="1" applyAlignment="1">
      <alignment horizontal="left" vertical="center"/>
    </xf>
    <xf numFmtId="49" fontId="6" fillId="0" borderId="81" xfId="0" applyNumberFormat="1" applyFont="1" applyFill="1" applyBorder="1" applyAlignment="1">
      <alignment horizontal="right" vertical="center"/>
    </xf>
    <xf numFmtId="0" fontId="6" fillId="0" borderId="82" xfId="0" applyFont="1" applyFill="1" applyBorder="1" applyAlignment="1">
      <alignment horizontal="left" vertical="center" wrapText="1" indent="2"/>
    </xf>
    <xf numFmtId="166" fontId="6" fillId="0" borderId="83" xfId="0" applyNumberFormat="1" applyFont="1" applyFill="1" applyBorder="1" applyAlignment="1">
      <alignment vertical="center"/>
    </xf>
    <xf numFmtId="166" fontId="6" fillId="0" borderId="84" xfId="0" applyNumberFormat="1" applyFont="1" applyFill="1" applyBorder="1" applyAlignment="1">
      <alignment vertical="center"/>
    </xf>
    <xf numFmtId="0" fontId="6" fillId="0" borderId="18" xfId="0" applyFont="1" applyFill="1" applyBorder="1" applyAlignment="1">
      <alignment horizontal="left" vertical="center" wrapText="1" indent="2"/>
    </xf>
    <xf numFmtId="166" fontId="6" fillId="0" borderId="85" xfId="0" applyNumberFormat="1" applyFont="1" applyFill="1" applyBorder="1" applyAlignment="1">
      <alignment vertical="center"/>
    </xf>
    <xf numFmtId="166" fontId="6" fillId="0" borderId="86" xfId="0" applyNumberFormat="1" applyFont="1" applyFill="1" applyBorder="1" applyAlignment="1">
      <alignment vertical="center"/>
    </xf>
    <xf numFmtId="0" fontId="6" fillId="0" borderId="87" xfId="0" applyFont="1" applyFill="1" applyBorder="1" applyAlignment="1">
      <alignment horizontal="left" vertical="center" indent="1"/>
    </xf>
    <xf numFmtId="49" fontId="6" fillId="0" borderId="88" xfId="0" applyNumberFormat="1" applyFont="1" applyFill="1" applyBorder="1" applyAlignment="1">
      <alignment horizontal="right" vertical="center"/>
    </xf>
    <xf numFmtId="0" fontId="6" fillId="0" borderId="89" xfId="0" applyFont="1" applyFill="1" applyBorder="1" applyAlignment="1">
      <alignment horizontal="left" vertical="center" wrapText="1" indent="2"/>
    </xf>
    <xf numFmtId="166" fontId="6" fillId="0" borderId="90" xfId="0" applyNumberFormat="1" applyFont="1" applyFill="1" applyBorder="1" applyAlignment="1">
      <alignment vertical="center"/>
    </xf>
    <xf numFmtId="166" fontId="6" fillId="0" borderId="91" xfId="0" applyNumberFormat="1" applyFont="1" applyFill="1" applyBorder="1" applyAlignment="1">
      <alignment vertical="center"/>
    </xf>
    <xf numFmtId="167" fontId="11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67" fontId="13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0" fillId="0" borderId="0" xfId="3" applyFont="1" applyFill="1" applyAlignment="1">
      <alignment horizontal="center" vertical="center"/>
    </xf>
    <xf numFmtId="165" fontId="3" fillId="0" borderId="73" xfId="0" applyNumberFormat="1" applyFont="1" applyFill="1" applyBorder="1" applyAlignment="1">
      <alignment horizontal="center" vertical="center" wrapText="1"/>
    </xf>
    <xf numFmtId="165" fontId="3" fillId="0" borderId="72" xfId="0" applyNumberFormat="1" applyFont="1" applyFill="1" applyBorder="1" applyAlignment="1">
      <alignment horizontal="center" vertical="center" wrapText="1"/>
    </xf>
    <xf numFmtId="165" fontId="3" fillId="0" borderId="71" xfId="0" applyNumberFormat="1" applyFont="1" applyFill="1" applyBorder="1" applyAlignment="1">
      <alignment horizontal="center" vertical="center" wrapText="1"/>
    </xf>
    <xf numFmtId="165" fontId="3" fillId="0" borderId="46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68" xfId="0" applyNumberFormat="1" applyFont="1" applyFill="1" applyBorder="1" applyAlignment="1">
      <alignment horizontal="center" vertical="center" wrapText="1"/>
    </xf>
    <xf numFmtId="0" fontId="0" fillId="0" borderId="64" xfId="0" applyFont="1" applyFill="1" applyBorder="1" applyAlignment="1">
      <alignment horizontal="center" vertical="center"/>
    </xf>
    <xf numFmtId="0" fontId="3" fillId="0" borderId="76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center" vertical="center"/>
    </xf>
    <xf numFmtId="0" fontId="3" fillId="0" borderId="74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</cellXfs>
  <cellStyles count="4">
    <cellStyle name="Excel_BuiltIn_Rossz 1" xfId="2"/>
    <cellStyle name="Ezres" xfId="3" builtinId="3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G75"/>
  <sheetViews>
    <sheetView tabSelected="1" zoomScale="70" zoomScaleNormal="70" zoomScaleSheetLayoutView="70" zoomScalePageLayoutView="5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M61" sqref="M61"/>
    </sheetView>
  </sheetViews>
  <sheetFormatPr defaultRowHeight="12.75" outlineLevelRow="1" outlineLevelCol="1" x14ac:dyDescent="0.2"/>
  <cols>
    <col min="1" max="1" width="3.42578125" style="101" customWidth="1"/>
    <col min="2" max="2" width="8.28515625" style="4" customWidth="1"/>
    <col min="3" max="3" width="4.28515625" style="3" customWidth="1"/>
    <col min="4" max="4" width="40.85546875" style="4" customWidth="1"/>
    <col min="5" max="6" width="15.5703125" style="5" customWidth="1"/>
    <col min="7" max="7" width="11.42578125" style="5" customWidth="1"/>
    <col min="8" max="8" width="15.5703125" style="5" customWidth="1"/>
    <col min="9" max="10" width="15.5703125" style="5" hidden="1" customWidth="1" outlineLevel="1"/>
    <col min="11" max="11" width="11.85546875" style="5" hidden="1" customWidth="1" outlineLevel="1"/>
    <col min="12" max="12" width="15.5703125" style="5" hidden="1" customWidth="1" outlineLevel="1"/>
    <col min="13" max="13" width="15.5703125" style="5" customWidth="1" collapsed="1"/>
    <col min="14" max="14" width="15.5703125" style="5" customWidth="1"/>
    <col min="15" max="15" width="11.28515625" style="5" customWidth="1"/>
    <col min="16" max="16" width="15.5703125" style="5" customWidth="1"/>
    <col min="17" max="22" width="15.5703125" style="5" hidden="1" customWidth="1" outlineLevel="1"/>
    <col min="23" max="23" width="11.5703125" style="5" hidden="1" customWidth="1" outlineLevel="1"/>
    <col min="24" max="30" width="15.5703125" style="5" hidden="1" customWidth="1" outlineLevel="1"/>
    <col min="31" max="31" width="11.5703125" style="5" hidden="1" customWidth="1" outlineLevel="1"/>
    <col min="32" max="32" width="15.5703125" style="5" hidden="1" customWidth="1" outlineLevel="1"/>
    <col min="33" max="33" width="9.140625" style="5" collapsed="1"/>
    <col min="34" max="16384" width="9.140625" style="5"/>
  </cols>
  <sheetData>
    <row r="1" spans="1:33" ht="20.25" x14ac:dyDescent="0.2">
      <c r="A1" s="1"/>
      <c r="B1" s="2"/>
      <c r="P1" s="119" t="s">
        <v>51</v>
      </c>
      <c r="X1" s="115"/>
      <c r="AF1" s="115"/>
    </row>
    <row r="2" spans="1:33" ht="15.75" x14ac:dyDescent="0.2">
      <c r="A2" s="1"/>
      <c r="B2" s="2"/>
      <c r="P2" s="117" t="s">
        <v>50</v>
      </c>
      <c r="X2" s="115"/>
      <c r="AF2" s="117" t="s">
        <v>42</v>
      </c>
    </row>
    <row r="3" spans="1:33" ht="36.75" customHeight="1" x14ac:dyDescent="0.2">
      <c r="A3" s="1"/>
      <c r="B3" s="120" t="s">
        <v>33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</row>
    <row r="4" spans="1:33" ht="18" customHeight="1" x14ac:dyDescent="0.2">
      <c r="A4" s="1"/>
      <c r="B4" s="2"/>
      <c r="H4" s="6"/>
      <c r="P4" s="6" t="s">
        <v>32</v>
      </c>
      <c r="T4" s="6" t="s">
        <v>32</v>
      </c>
      <c r="X4" s="6" t="s">
        <v>32</v>
      </c>
      <c r="AB4" s="6" t="s">
        <v>32</v>
      </c>
      <c r="AF4" s="6" t="s">
        <v>32</v>
      </c>
    </row>
    <row r="5" spans="1:33" ht="23.25" customHeight="1" x14ac:dyDescent="0.2">
      <c r="A5" s="7"/>
      <c r="B5" s="130" t="s">
        <v>31</v>
      </c>
      <c r="C5" s="131"/>
      <c r="D5" s="132"/>
      <c r="E5" s="123" t="s">
        <v>41</v>
      </c>
      <c r="F5" s="124"/>
      <c r="G5" s="124"/>
      <c r="H5" s="125"/>
      <c r="I5" s="123" t="s">
        <v>44</v>
      </c>
      <c r="J5" s="124"/>
      <c r="K5" s="124"/>
      <c r="L5" s="125"/>
      <c r="M5" s="123" t="s">
        <v>45</v>
      </c>
      <c r="N5" s="124"/>
      <c r="O5" s="124"/>
      <c r="P5" s="125"/>
      <c r="Q5" s="123" t="s">
        <v>46</v>
      </c>
      <c r="R5" s="124"/>
      <c r="S5" s="124"/>
      <c r="T5" s="125"/>
      <c r="U5" s="123" t="s">
        <v>47</v>
      </c>
      <c r="V5" s="124"/>
      <c r="W5" s="124"/>
      <c r="X5" s="125"/>
      <c r="Y5" s="123" t="s">
        <v>48</v>
      </c>
      <c r="Z5" s="124"/>
      <c r="AA5" s="124"/>
      <c r="AB5" s="125"/>
      <c r="AC5" s="123" t="s">
        <v>49</v>
      </c>
      <c r="AD5" s="124"/>
      <c r="AE5" s="124"/>
      <c r="AF5" s="125"/>
      <c r="AG5" s="8"/>
    </row>
    <row r="6" spans="1:33" ht="14.25" customHeight="1" x14ac:dyDescent="0.2">
      <c r="A6" s="7"/>
      <c r="B6" s="133"/>
      <c r="C6" s="134"/>
      <c r="D6" s="135"/>
      <c r="E6" s="126"/>
      <c r="F6" s="127"/>
      <c r="G6" s="127"/>
      <c r="H6" s="128"/>
      <c r="I6" s="126"/>
      <c r="J6" s="127"/>
      <c r="K6" s="127"/>
      <c r="L6" s="128"/>
      <c r="M6" s="126"/>
      <c r="N6" s="127"/>
      <c r="O6" s="127"/>
      <c r="P6" s="128"/>
      <c r="Q6" s="126"/>
      <c r="R6" s="127"/>
      <c r="S6" s="127"/>
      <c r="T6" s="128"/>
      <c r="U6" s="126"/>
      <c r="V6" s="127"/>
      <c r="W6" s="127"/>
      <c r="X6" s="128"/>
      <c r="Y6" s="126"/>
      <c r="Z6" s="127"/>
      <c r="AA6" s="127"/>
      <c r="AB6" s="128"/>
      <c r="AC6" s="126"/>
      <c r="AD6" s="127"/>
      <c r="AE6" s="127"/>
      <c r="AF6" s="128"/>
    </row>
    <row r="7" spans="1:33" ht="25.5" customHeight="1" x14ac:dyDescent="0.2">
      <c r="A7" s="7"/>
      <c r="B7" s="136"/>
      <c r="C7" s="137"/>
      <c r="D7" s="138"/>
      <c r="E7" s="9" t="s">
        <v>30</v>
      </c>
      <c r="F7" s="9" t="s">
        <v>29</v>
      </c>
      <c r="G7" s="9" t="s">
        <v>28</v>
      </c>
      <c r="H7" s="10" t="s">
        <v>27</v>
      </c>
      <c r="I7" s="9" t="s">
        <v>30</v>
      </c>
      <c r="J7" s="9" t="s">
        <v>29</v>
      </c>
      <c r="K7" s="9" t="s">
        <v>28</v>
      </c>
      <c r="L7" s="10" t="s">
        <v>27</v>
      </c>
      <c r="M7" s="9" t="s">
        <v>30</v>
      </c>
      <c r="N7" s="9" t="s">
        <v>29</v>
      </c>
      <c r="O7" s="9" t="s">
        <v>28</v>
      </c>
      <c r="P7" s="10" t="s">
        <v>27</v>
      </c>
      <c r="Q7" s="9" t="s">
        <v>30</v>
      </c>
      <c r="R7" s="9" t="s">
        <v>29</v>
      </c>
      <c r="S7" s="9" t="s">
        <v>28</v>
      </c>
      <c r="T7" s="10" t="s">
        <v>27</v>
      </c>
      <c r="U7" s="9" t="s">
        <v>30</v>
      </c>
      <c r="V7" s="9" t="s">
        <v>29</v>
      </c>
      <c r="W7" s="9" t="s">
        <v>28</v>
      </c>
      <c r="X7" s="10" t="s">
        <v>27</v>
      </c>
      <c r="Y7" s="9" t="s">
        <v>30</v>
      </c>
      <c r="Z7" s="9" t="s">
        <v>29</v>
      </c>
      <c r="AA7" s="9" t="s">
        <v>28</v>
      </c>
      <c r="AB7" s="10" t="s">
        <v>27</v>
      </c>
      <c r="AC7" s="9" t="s">
        <v>30</v>
      </c>
      <c r="AD7" s="9" t="s">
        <v>29</v>
      </c>
      <c r="AE7" s="9" t="s">
        <v>28</v>
      </c>
      <c r="AF7" s="10" t="s">
        <v>27</v>
      </c>
    </row>
    <row r="8" spans="1:33" ht="15" x14ac:dyDescent="0.2">
      <c r="A8" s="7"/>
      <c r="B8" s="129" t="s">
        <v>26</v>
      </c>
      <c r="C8" s="129"/>
      <c r="D8" s="11">
        <v>2</v>
      </c>
      <c r="E8" s="12">
        <v>3</v>
      </c>
      <c r="F8" s="13">
        <v>4</v>
      </c>
      <c r="G8" s="12">
        <v>5</v>
      </c>
      <c r="H8" s="13">
        <v>6</v>
      </c>
      <c r="I8" s="12"/>
      <c r="J8" s="13"/>
      <c r="K8" s="12"/>
      <c r="L8" s="13"/>
      <c r="M8" s="12">
        <v>7</v>
      </c>
      <c r="N8" s="13">
        <v>8</v>
      </c>
      <c r="O8" s="12">
        <v>9</v>
      </c>
      <c r="P8" s="14">
        <v>10</v>
      </c>
      <c r="Q8" s="12"/>
      <c r="R8" s="13"/>
      <c r="S8" s="12"/>
      <c r="T8" s="13"/>
      <c r="U8" s="12">
        <v>3</v>
      </c>
      <c r="V8" s="13">
        <v>4</v>
      </c>
      <c r="W8" s="12">
        <v>5</v>
      </c>
      <c r="X8" s="14">
        <v>6</v>
      </c>
      <c r="Y8" s="12"/>
      <c r="Z8" s="13"/>
      <c r="AA8" s="12"/>
      <c r="AB8" s="13"/>
      <c r="AC8" s="12">
        <v>3</v>
      </c>
      <c r="AD8" s="13">
        <v>4</v>
      </c>
      <c r="AE8" s="12">
        <v>5</v>
      </c>
      <c r="AF8" s="14">
        <v>6</v>
      </c>
    </row>
    <row r="9" spans="1:33" s="20" customFormat="1" ht="27" customHeight="1" x14ac:dyDescent="0.2">
      <c r="A9" s="7"/>
      <c r="B9" s="15" t="s">
        <v>25</v>
      </c>
      <c r="C9" s="16"/>
      <c r="D9" s="17"/>
      <c r="E9" s="18">
        <f t="shared" ref="E9:F9" si="0">+E10+E11</f>
        <v>825572</v>
      </c>
      <c r="F9" s="18">
        <f t="shared" si="0"/>
        <v>654202</v>
      </c>
      <c r="G9" s="18">
        <f>+G10+G11</f>
        <v>0</v>
      </c>
      <c r="H9" s="18">
        <f t="shared" ref="H9:H26" si="1">+G9+F9+E9</f>
        <v>1479774</v>
      </c>
      <c r="I9" s="18">
        <f>+I10+I11</f>
        <v>-1036</v>
      </c>
      <c r="J9" s="18">
        <f>+J10+J11</f>
        <v>0</v>
      </c>
      <c r="K9" s="18">
        <f>+K10+K11</f>
        <v>0</v>
      </c>
      <c r="L9" s="18">
        <f t="shared" ref="L9:L26" si="2">+K9+J9+I9</f>
        <v>-1036</v>
      </c>
      <c r="M9" s="18">
        <f t="shared" ref="M9:M26" si="3">+I9+E9</f>
        <v>824536</v>
      </c>
      <c r="N9" s="18">
        <f t="shared" ref="N9:N26" si="4">+J9+F9</f>
        <v>654202</v>
      </c>
      <c r="O9" s="18">
        <f t="shared" ref="O9:O26" si="5">+K9+G9</f>
        <v>0</v>
      </c>
      <c r="P9" s="19">
        <f t="shared" ref="P9:P26" si="6">+O9+N9+M9</f>
        <v>1478738</v>
      </c>
      <c r="Q9" s="18">
        <f>+Q10+Q11</f>
        <v>0</v>
      </c>
      <c r="R9" s="18">
        <f>+R10+R11</f>
        <v>0</v>
      </c>
      <c r="S9" s="18">
        <f>+S10+S11</f>
        <v>0</v>
      </c>
      <c r="T9" s="18">
        <f t="shared" ref="T9:T26" si="7">+S9+R9+Q9</f>
        <v>0</v>
      </c>
      <c r="U9" s="18">
        <f t="shared" ref="U9:U10" si="8">+Q9+M9</f>
        <v>824536</v>
      </c>
      <c r="V9" s="18">
        <f t="shared" ref="V9:V10" si="9">+R9+N9</f>
        <v>654202</v>
      </c>
      <c r="W9" s="18">
        <f t="shared" ref="W9:W26" si="10">+S9+O9</f>
        <v>0</v>
      </c>
      <c r="X9" s="19">
        <f t="shared" ref="X9:X26" si="11">+W9+V9+U9</f>
        <v>1478738</v>
      </c>
      <c r="Y9" s="18">
        <f>+Y10+Y11</f>
        <v>0</v>
      </c>
      <c r="Z9" s="18">
        <f>+Z10+Z11</f>
        <v>0</v>
      </c>
      <c r="AA9" s="18">
        <f>+AA10+AA11</f>
        <v>0</v>
      </c>
      <c r="AB9" s="18">
        <f t="shared" ref="AB9:AB26" si="12">+AA9+Z9+Y9</f>
        <v>0</v>
      </c>
      <c r="AC9" s="18">
        <f t="shared" ref="AC9:AC10" si="13">+Y9+U9</f>
        <v>824536</v>
      </c>
      <c r="AD9" s="18">
        <f t="shared" ref="AD9:AD10" si="14">+Z9+V9</f>
        <v>654202</v>
      </c>
      <c r="AE9" s="18">
        <f t="shared" ref="AE9:AE10" si="15">+AA9+W9</f>
        <v>0</v>
      </c>
      <c r="AF9" s="19">
        <f t="shared" ref="AF9:AF26" si="16">+AE9+AD9+AC9</f>
        <v>1478738</v>
      </c>
    </row>
    <row r="10" spans="1:33" s="20" customFormat="1" ht="27" customHeight="1" x14ac:dyDescent="0.2">
      <c r="A10" s="7"/>
      <c r="B10" s="21" t="s">
        <v>24</v>
      </c>
      <c r="C10" s="22" t="s">
        <v>2</v>
      </c>
      <c r="D10" s="23"/>
      <c r="E10" s="24">
        <v>100000</v>
      </c>
      <c r="F10" s="24">
        <v>0</v>
      </c>
      <c r="G10" s="24">
        <v>0</v>
      </c>
      <c r="H10" s="24">
        <f t="shared" si="1"/>
        <v>100000</v>
      </c>
      <c r="I10" s="24">
        <v>-5500</v>
      </c>
      <c r="J10" s="24">
        <v>0</v>
      </c>
      <c r="K10" s="24">
        <v>0</v>
      </c>
      <c r="L10" s="24">
        <f t="shared" si="2"/>
        <v>-5500</v>
      </c>
      <c r="M10" s="24">
        <f t="shared" si="3"/>
        <v>94500</v>
      </c>
      <c r="N10" s="24">
        <f t="shared" si="4"/>
        <v>0</v>
      </c>
      <c r="O10" s="24">
        <f t="shared" si="5"/>
        <v>0</v>
      </c>
      <c r="P10" s="25">
        <f t="shared" si="6"/>
        <v>94500</v>
      </c>
      <c r="Q10" s="24">
        <v>0</v>
      </c>
      <c r="R10" s="24">
        <v>0</v>
      </c>
      <c r="S10" s="24">
        <v>0</v>
      </c>
      <c r="T10" s="24">
        <f t="shared" si="7"/>
        <v>0</v>
      </c>
      <c r="U10" s="24">
        <f t="shared" si="8"/>
        <v>94500</v>
      </c>
      <c r="V10" s="24">
        <f t="shared" si="9"/>
        <v>0</v>
      </c>
      <c r="W10" s="24">
        <f t="shared" si="10"/>
        <v>0</v>
      </c>
      <c r="X10" s="25">
        <f t="shared" si="11"/>
        <v>94500</v>
      </c>
      <c r="Y10" s="24">
        <v>0</v>
      </c>
      <c r="Z10" s="24">
        <v>0</v>
      </c>
      <c r="AA10" s="24">
        <v>0</v>
      </c>
      <c r="AB10" s="24">
        <f t="shared" si="12"/>
        <v>0</v>
      </c>
      <c r="AC10" s="24">
        <f t="shared" si="13"/>
        <v>94500</v>
      </c>
      <c r="AD10" s="24">
        <f t="shared" si="14"/>
        <v>0</v>
      </c>
      <c r="AE10" s="24">
        <f t="shared" si="15"/>
        <v>0</v>
      </c>
      <c r="AF10" s="25">
        <f t="shared" si="16"/>
        <v>94500</v>
      </c>
    </row>
    <row r="11" spans="1:33" s="20" customFormat="1" ht="27" customHeight="1" x14ac:dyDescent="0.2">
      <c r="A11" s="7"/>
      <c r="B11" s="21" t="s">
        <v>23</v>
      </c>
      <c r="C11" s="26" t="s">
        <v>1</v>
      </c>
      <c r="D11" s="27"/>
      <c r="E11" s="28">
        <f t="shared" ref="E11:F11" si="17">SUM(E12:E26)</f>
        <v>725572</v>
      </c>
      <c r="F11" s="28">
        <f t="shared" si="17"/>
        <v>654202</v>
      </c>
      <c r="G11" s="28">
        <f>SUM(G12:G26)</f>
        <v>0</v>
      </c>
      <c r="H11" s="29">
        <f t="shared" si="1"/>
        <v>1379774</v>
      </c>
      <c r="I11" s="28">
        <f>SUM(I12:I26)</f>
        <v>4464</v>
      </c>
      <c r="J11" s="28">
        <f>SUM(J12:J26)</f>
        <v>0</v>
      </c>
      <c r="K11" s="28">
        <f>SUM(K12:K26)</f>
        <v>0</v>
      </c>
      <c r="L11" s="29">
        <f t="shared" si="2"/>
        <v>4464</v>
      </c>
      <c r="M11" s="28">
        <f t="shared" si="3"/>
        <v>730036</v>
      </c>
      <c r="N11" s="28">
        <f t="shared" si="4"/>
        <v>654202</v>
      </c>
      <c r="O11" s="28">
        <f t="shared" si="5"/>
        <v>0</v>
      </c>
      <c r="P11" s="29">
        <f t="shared" si="6"/>
        <v>1384238</v>
      </c>
      <c r="Q11" s="28">
        <f>SUM(Q12:Q26)</f>
        <v>0</v>
      </c>
      <c r="R11" s="28">
        <f>SUM(R12:R26)</f>
        <v>0</v>
      </c>
      <c r="S11" s="28">
        <f>SUM(S12:S26)</f>
        <v>0</v>
      </c>
      <c r="T11" s="29">
        <f t="shared" si="7"/>
        <v>0</v>
      </c>
      <c r="U11" s="28">
        <f t="shared" ref="U11" si="18">SUM(U12:U26)</f>
        <v>730036</v>
      </c>
      <c r="V11" s="28">
        <f t="shared" ref="V11" si="19">SUM(V12:V26)</f>
        <v>654202</v>
      </c>
      <c r="W11" s="28">
        <f t="shared" ref="W11" si="20">SUM(W12:W26)</f>
        <v>0</v>
      </c>
      <c r="X11" s="29">
        <f t="shared" si="11"/>
        <v>1384238</v>
      </c>
      <c r="Y11" s="28">
        <f>SUM(Y12:Y26)</f>
        <v>0</v>
      </c>
      <c r="Z11" s="28">
        <f>SUM(Z12:Z26)</f>
        <v>0</v>
      </c>
      <c r="AA11" s="28">
        <f>SUM(AA12:AA26)</f>
        <v>0</v>
      </c>
      <c r="AB11" s="29">
        <f t="shared" si="12"/>
        <v>0</v>
      </c>
      <c r="AC11" s="28">
        <f t="shared" ref="AC11:AE11" si="21">SUM(AC12:AC26)</f>
        <v>730036</v>
      </c>
      <c r="AD11" s="28">
        <f t="shared" si="21"/>
        <v>654202</v>
      </c>
      <c r="AE11" s="28">
        <f t="shared" si="21"/>
        <v>0</v>
      </c>
      <c r="AF11" s="29">
        <f t="shared" si="16"/>
        <v>1384238</v>
      </c>
    </row>
    <row r="12" spans="1:33" s="30" customFormat="1" ht="25.5" customHeight="1" x14ac:dyDescent="0.2">
      <c r="A12" s="7"/>
      <c r="B12" s="102"/>
      <c r="C12" s="103" t="s">
        <v>22</v>
      </c>
      <c r="D12" s="104" t="s">
        <v>21</v>
      </c>
      <c r="E12" s="105">
        <v>208695</v>
      </c>
      <c r="F12" s="105">
        <v>654202</v>
      </c>
      <c r="G12" s="105">
        <v>0</v>
      </c>
      <c r="H12" s="106">
        <f t="shared" si="1"/>
        <v>862897</v>
      </c>
      <c r="I12" s="105">
        <v>0</v>
      </c>
      <c r="J12" s="105">
        <v>0</v>
      </c>
      <c r="K12" s="105"/>
      <c r="L12" s="106">
        <f t="shared" si="2"/>
        <v>0</v>
      </c>
      <c r="M12" s="105">
        <f t="shared" si="3"/>
        <v>208695</v>
      </c>
      <c r="N12" s="105">
        <f t="shared" si="4"/>
        <v>654202</v>
      </c>
      <c r="O12" s="105">
        <f t="shared" si="5"/>
        <v>0</v>
      </c>
      <c r="P12" s="106">
        <f t="shared" si="6"/>
        <v>862897</v>
      </c>
      <c r="Q12" s="105">
        <v>0</v>
      </c>
      <c r="R12" s="105">
        <v>0</v>
      </c>
      <c r="S12" s="105"/>
      <c r="T12" s="106">
        <f t="shared" si="7"/>
        <v>0</v>
      </c>
      <c r="U12" s="105">
        <f t="shared" ref="U12:U26" si="22">+Q12+M12</f>
        <v>208695</v>
      </c>
      <c r="V12" s="105">
        <f t="shared" ref="V12:V26" si="23">+R12+N12</f>
        <v>654202</v>
      </c>
      <c r="W12" s="105">
        <f t="shared" si="10"/>
        <v>0</v>
      </c>
      <c r="X12" s="106">
        <f t="shared" si="11"/>
        <v>862897</v>
      </c>
      <c r="Y12" s="105">
        <v>0</v>
      </c>
      <c r="Z12" s="105">
        <v>0</v>
      </c>
      <c r="AA12" s="105"/>
      <c r="AB12" s="106">
        <f t="shared" si="12"/>
        <v>0</v>
      </c>
      <c r="AC12" s="105">
        <f t="shared" ref="AC12:AC26" si="24">+Y12+U12</f>
        <v>208695</v>
      </c>
      <c r="AD12" s="105">
        <f t="shared" ref="AD12:AD26" si="25">+Z12+V12</f>
        <v>654202</v>
      </c>
      <c r="AE12" s="105">
        <f t="shared" ref="AE12:AE26" si="26">+AA12+W12</f>
        <v>0</v>
      </c>
      <c r="AF12" s="106">
        <f t="shared" si="16"/>
        <v>862897</v>
      </c>
    </row>
    <row r="13" spans="1:33" s="30" customFormat="1" ht="25.5" customHeight="1" x14ac:dyDescent="0.2">
      <c r="A13" s="1"/>
      <c r="B13" s="31"/>
      <c r="C13" s="32" t="s">
        <v>20</v>
      </c>
      <c r="D13" s="33" t="s">
        <v>18</v>
      </c>
      <c r="E13" s="34">
        <v>516877</v>
      </c>
      <c r="F13" s="34">
        <v>0</v>
      </c>
      <c r="G13" s="34">
        <v>0</v>
      </c>
      <c r="H13" s="35">
        <f t="shared" si="1"/>
        <v>516877</v>
      </c>
      <c r="I13" s="34">
        <f>-9973+9980-2000-5240+11697</f>
        <v>4464</v>
      </c>
      <c r="J13" s="34"/>
      <c r="K13" s="34"/>
      <c r="L13" s="35">
        <f t="shared" si="2"/>
        <v>4464</v>
      </c>
      <c r="M13" s="34">
        <f t="shared" si="3"/>
        <v>521341</v>
      </c>
      <c r="N13" s="34">
        <f t="shared" si="4"/>
        <v>0</v>
      </c>
      <c r="O13" s="34">
        <f t="shared" si="5"/>
        <v>0</v>
      </c>
      <c r="P13" s="35">
        <f t="shared" si="6"/>
        <v>521341</v>
      </c>
      <c r="Q13" s="34">
        <v>0</v>
      </c>
      <c r="R13" s="34"/>
      <c r="S13" s="34"/>
      <c r="T13" s="35">
        <f t="shared" si="7"/>
        <v>0</v>
      </c>
      <c r="U13" s="34">
        <f t="shared" si="22"/>
        <v>521341</v>
      </c>
      <c r="V13" s="34">
        <f t="shared" si="23"/>
        <v>0</v>
      </c>
      <c r="W13" s="34">
        <f t="shared" si="10"/>
        <v>0</v>
      </c>
      <c r="X13" s="35">
        <f t="shared" si="11"/>
        <v>521341</v>
      </c>
      <c r="Y13" s="34">
        <v>0</v>
      </c>
      <c r="Z13" s="34"/>
      <c r="AA13" s="34"/>
      <c r="AB13" s="35">
        <f t="shared" si="12"/>
        <v>0</v>
      </c>
      <c r="AC13" s="34">
        <f t="shared" si="24"/>
        <v>521341</v>
      </c>
      <c r="AD13" s="34">
        <f t="shared" si="25"/>
        <v>0</v>
      </c>
      <c r="AE13" s="34">
        <f t="shared" si="26"/>
        <v>0</v>
      </c>
      <c r="AF13" s="35">
        <f t="shared" si="16"/>
        <v>521341</v>
      </c>
    </row>
    <row r="14" spans="1:33" s="30" customFormat="1" ht="25.5" customHeight="1" x14ac:dyDescent="0.2">
      <c r="A14" s="1"/>
      <c r="B14" s="31"/>
      <c r="C14" s="32" t="s">
        <v>19</v>
      </c>
      <c r="D14" s="33" t="s">
        <v>39</v>
      </c>
      <c r="E14" s="34">
        <v>0</v>
      </c>
      <c r="F14" s="34">
        <v>0</v>
      </c>
      <c r="G14" s="34">
        <v>0</v>
      </c>
      <c r="H14" s="35">
        <f t="shared" si="1"/>
        <v>0</v>
      </c>
      <c r="I14" s="34"/>
      <c r="J14" s="34"/>
      <c r="K14" s="34"/>
      <c r="L14" s="35">
        <f t="shared" si="2"/>
        <v>0</v>
      </c>
      <c r="M14" s="34">
        <f t="shared" si="3"/>
        <v>0</v>
      </c>
      <c r="N14" s="34">
        <f t="shared" si="4"/>
        <v>0</v>
      </c>
      <c r="O14" s="34">
        <f t="shared" si="5"/>
        <v>0</v>
      </c>
      <c r="P14" s="35">
        <f t="shared" si="6"/>
        <v>0</v>
      </c>
      <c r="Q14" s="34"/>
      <c r="R14" s="34"/>
      <c r="S14" s="34"/>
      <c r="T14" s="35">
        <f t="shared" si="7"/>
        <v>0</v>
      </c>
      <c r="U14" s="34">
        <f t="shared" si="22"/>
        <v>0</v>
      </c>
      <c r="V14" s="34">
        <f t="shared" si="23"/>
        <v>0</v>
      </c>
      <c r="W14" s="34">
        <f t="shared" si="10"/>
        <v>0</v>
      </c>
      <c r="X14" s="35">
        <f t="shared" si="11"/>
        <v>0</v>
      </c>
      <c r="Y14" s="34"/>
      <c r="Z14" s="34"/>
      <c r="AA14" s="34"/>
      <c r="AB14" s="35">
        <f t="shared" si="12"/>
        <v>0</v>
      </c>
      <c r="AC14" s="34">
        <f t="shared" si="24"/>
        <v>0</v>
      </c>
      <c r="AD14" s="34">
        <f t="shared" si="25"/>
        <v>0</v>
      </c>
      <c r="AE14" s="34">
        <f t="shared" si="26"/>
        <v>0</v>
      </c>
      <c r="AF14" s="35">
        <f t="shared" si="16"/>
        <v>0</v>
      </c>
    </row>
    <row r="15" spans="1:33" s="30" customFormat="1" ht="25.5" customHeight="1" x14ac:dyDescent="0.2">
      <c r="A15" s="1"/>
      <c r="B15" s="36"/>
      <c r="C15" s="37" t="s">
        <v>36</v>
      </c>
      <c r="D15" s="38" t="s">
        <v>38</v>
      </c>
      <c r="E15" s="39">
        <v>0</v>
      </c>
      <c r="F15" s="39">
        <v>0</v>
      </c>
      <c r="G15" s="39">
        <v>0</v>
      </c>
      <c r="H15" s="40">
        <f t="shared" si="1"/>
        <v>0</v>
      </c>
      <c r="I15" s="39"/>
      <c r="J15" s="39"/>
      <c r="K15" s="39"/>
      <c r="L15" s="40">
        <f t="shared" si="2"/>
        <v>0</v>
      </c>
      <c r="M15" s="39">
        <f t="shared" si="3"/>
        <v>0</v>
      </c>
      <c r="N15" s="39">
        <f t="shared" si="4"/>
        <v>0</v>
      </c>
      <c r="O15" s="39">
        <f t="shared" si="5"/>
        <v>0</v>
      </c>
      <c r="P15" s="40">
        <f t="shared" si="6"/>
        <v>0</v>
      </c>
      <c r="Q15" s="39"/>
      <c r="R15" s="39"/>
      <c r="S15" s="39"/>
      <c r="T15" s="40">
        <f t="shared" si="7"/>
        <v>0</v>
      </c>
      <c r="U15" s="39">
        <f t="shared" si="22"/>
        <v>0</v>
      </c>
      <c r="V15" s="39">
        <f t="shared" si="23"/>
        <v>0</v>
      </c>
      <c r="W15" s="39">
        <f t="shared" si="10"/>
        <v>0</v>
      </c>
      <c r="X15" s="40">
        <f t="shared" si="11"/>
        <v>0</v>
      </c>
      <c r="Y15" s="39"/>
      <c r="Z15" s="39"/>
      <c r="AA15" s="39"/>
      <c r="AB15" s="40">
        <f t="shared" si="12"/>
        <v>0</v>
      </c>
      <c r="AC15" s="39">
        <f t="shared" si="24"/>
        <v>0</v>
      </c>
      <c r="AD15" s="39">
        <f t="shared" si="25"/>
        <v>0</v>
      </c>
      <c r="AE15" s="39">
        <f t="shared" si="26"/>
        <v>0</v>
      </c>
      <c r="AF15" s="40">
        <f t="shared" si="16"/>
        <v>0</v>
      </c>
    </row>
    <row r="16" spans="1:33" s="30" customFormat="1" ht="22.5" hidden="1" customHeight="1" outlineLevel="1" x14ac:dyDescent="0.2">
      <c r="A16" s="1"/>
      <c r="B16" s="31"/>
      <c r="C16" s="32" t="s">
        <v>17</v>
      </c>
      <c r="D16" s="33"/>
      <c r="E16" s="34">
        <v>0</v>
      </c>
      <c r="F16" s="34">
        <v>0</v>
      </c>
      <c r="G16" s="34"/>
      <c r="H16" s="35">
        <f t="shared" si="1"/>
        <v>0</v>
      </c>
      <c r="I16" s="34"/>
      <c r="J16" s="34"/>
      <c r="K16" s="34"/>
      <c r="L16" s="35">
        <f t="shared" si="2"/>
        <v>0</v>
      </c>
      <c r="M16" s="34">
        <f t="shared" si="3"/>
        <v>0</v>
      </c>
      <c r="N16" s="34">
        <f t="shared" si="4"/>
        <v>0</v>
      </c>
      <c r="O16" s="34">
        <f t="shared" si="5"/>
        <v>0</v>
      </c>
      <c r="P16" s="35">
        <f t="shared" si="6"/>
        <v>0</v>
      </c>
      <c r="Q16" s="34"/>
      <c r="R16" s="34"/>
      <c r="S16" s="34"/>
      <c r="T16" s="35">
        <f t="shared" si="7"/>
        <v>0</v>
      </c>
      <c r="U16" s="34">
        <f t="shared" si="22"/>
        <v>0</v>
      </c>
      <c r="V16" s="34">
        <f t="shared" si="23"/>
        <v>0</v>
      </c>
      <c r="W16" s="34">
        <f t="shared" si="10"/>
        <v>0</v>
      </c>
      <c r="X16" s="35">
        <f t="shared" si="11"/>
        <v>0</v>
      </c>
      <c r="Y16" s="34"/>
      <c r="Z16" s="34"/>
      <c r="AA16" s="34"/>
      <c r="AB16" s="35">
        <f t="shared" si="12"/>
        <v>0</v>
      </c>
      <c r="AC16" s="34">
        <f t="shared" si="24"/>
        <v>0</v>
      </c>
      <c r="AD16" s="34">
        <f t="shared" si="25"/>
        <v>0</v>
      </c>
      <c r="AE16" s="34">
        <f t="shared" si="26"/>
        <v>0</v>
      </c>
      <c r="AF16" s="35">
        <f t="shared" si="16"/>
        <v>0</v>
      </c>
    </row>
    <row r="17" spans="1:32" s="30" customFormat="1" ht="22.5" hidden="1" customHeight="1" outlineLevel="1" x14ac:dyDescent="0.2">
      <c r="A17" s="1"/>
      <c r="B17" s="31"/>
      <c r="C17" s="32" t="s">
        <v>16</v>
      </c>
      <c r="D17" s="33"/>
      <c r="E17" s="34">
        <v>0</v>
      </c>
      <c r="F17" s="34">
        <v>0</v>
      </c>
      <c r="G17" s="34"/>
      <c r="H17" s="35">
        <f t="shared" si="1"/>
        <v>0</v>
      </c>
      <c r="I17" s="34">
        <v>0</v>
      </c>
      <c r="J17" s="34">
        <v>0</v>
      </c>
      <c r="K17" s="34"/>
      <c r="L17" s="35">
        <f t="shared" si="2"/>
        <v>0</v>
      </c>
      <c r="M17" s="34">
        <f t="shared" si="3"/>
        <v>0</v>
      </c>
      <c r="N17" s="34">
        <f t="shared" si="4"/>
        <v>0</v>
      </c>
      <c r="O17" s="34">
        <f t="shared" si="5"/>
        <v>0</v>
      </c>
      <c r="P17" s="35">
        <f t="shared" si="6"/>
        <v>0</v>
      </c>
      <c r="Q17" s="34">
        <v>0</v>
      </c>
      <c r="R17" s="34">
        <v>0</v>
      </c>
      <c r="S17" s="34"/>
      <c r="T17" s="35">
        <f t="shared" si="7"/>
        <v>0</v>
      </c>
      <c r="U17" s="34">
        <f t="shared" si="22"/>
        <v>0</v>
      </c>
      <c r="V17" s="34">
        <f t="shared" si="23"/>
        <v>0</v>
      </c>
      <c r="W17" s="34">
        <f t="shared" si="10"/>
        <v>0</v>
      </c>
      <c r="X17" s="35">
        <f t="shared" si="11"/>
        <v>0</v>
      </c>
      <c r="Y17" s="34">
        <v>0</v>
      </c>
      <c r="Z17" s="34">
        <v>0</v>
      </c>
      <c r="AA17" s="34"/>
      <c r="AB17" s="35">
        <f t="shared" si="12"/>
        <v>0</v>
      </c>
      <c r="AC17" s="34">
        <f t="shared" si="24"/>
        <v>0</v>
      </c>
      <c r="AD17" s="34">
        <f t="shared" si="25"/>
        <v>0</v>
      </c>
      <c r="AE17" s="34">
        <f t="shared" si="26"/>
        <v>0</v>
      </c>
      <c r="AF17" s="35">
        <f t="shared" si="16"/>
        <v>0</v>
      </c>
    </row>
    <row r="18" spans="1:32" s="30" customFormat="1" ht="22.5" hidden="1" customHeight="1" outlineLevel="1" x14ac:dyDescent="0.2">
      <c r="A18" s="1"/>
      <c r="B18" s="31"/>
      <c r="C18" s="32" t="s">
        <v>15</v>
      </c>
      <c r="D18" s="33"/>
      <c r="E18" s="34">
        <v>0</v>
      </c>
      <c r="F18" s="34">
        <v>0</v>
      </c>
      <c r="G18" s="34"/>
      <c r="H18" s="35">
        <f t="shared" si="1"/>
        <v>0</v>
      </c>
      <c r="I18" s="34">
        <v>0</v>
      </c>
      <c r="J18" s="34">
        <v>0</v>
      </c>
      <c r="K18" s="34"/>
      <c r="L18" s="35">
        <f t="shared" si="2"/>
        <v>0</v>
      </c>
      <c r="M18" s="34">
        <f t="shared" si="3"/>
        <v>0</v>
      </c>
      <c r="N18" s="34">
        <f t="shared" si="4"/>
        <v>0</v>
      </c>
      <c r="O18" s="34">
        <f t="shared" si="5"/>
        <v>0</v>
      </c>
      <c r="P18" s="35">
        <f t="shared" si="6"/>
        <v>0</v>
      </c>
      <c r="Q18" s="34">
        <v>0</v>
      </c>
      <c r="R18" s="34">
        <v>0</v>
      </c>
      <c r="S18" s="34"/>
      <c r="T18" s="35">
        <f t="shared" si="7"/>
        <v>0</v>
      </c>
      <c r="U18" s="34">
        <f t="shared" si="22"/>
        <v>0</v>
      </c>
      <c r="V18" s="34">
        <f t="shared" si="23"/>
        <v>0</v>
      </c>
      <c r="W18" s="34">
        <f t="shared" si="10"/>
        <v>0</v>
      </c>
      <c r="X18" s="35">
        <f t="shared" si="11"/>
        <v>0</v>
      </c>
      <c r="Y18" s="34">
        <v>0</v>
      </c>
      <c r="Z18" s="34">
        <v>0</v>
      </c>
      <c r="AA18" s="34"/>
      <c r="AB18" s="35">
        <f t="shared" si="12"/>
        <v>0</v>
      </c>
      <c r="AC18" s="34">
        <f t="shared" si="24"/>
        <v>0</v>
      </c>
      <c r="AD18" s="34">
        <f t="shared" si="25"/>
        <v>0</v>
      </c>
      <c r="AE18" s="34">
        <f t="shared" si="26"/>
        <v>0</v>
      </c>
      <c r="AF18" s="35">
        <f t="shared" si="16"/>
        <v>0</v>
      </c>
    </row>
    <row r="19" spans="1:32" s="30" customFormat="1" ht="22.5" hidden="1" customHeight="1" outlineLevel="1" x14ac:dyDescent="0.2">
      <c r="A19" s="1"/>
      <c r="B19" s="31"/>
      <c r="C19" s="32" t="s">
        <v>14</v>
      </c>
      <c r="D19" s="33"/>
      <c r="E19" s="34">
        <v>0</v>
      </c>
      <c r="F19" s="34">
        <v>0</v>
      </c>
      <c r="G19" s="34"/>
      <c r="H19" s="35">
        <f t="shared" si="1"/>
        <v>0</v>
      </c>
      <c r="I19" s="34"/>
      <c r="J19" s="34"/>
      <c r="K19" s="34"/>
      <c r="L19" s="35">
        <f t="shared" si="2"/>
        <v>0</v>
      </c>
      <c r="M19" s="34">
        <f t="shared" si="3"/>
        <v>0</v>
      </c>
      <c r="N19" s="34">
        <f t="shared" si="4"/>
        <v>0</v>
      </c>
      <c r="O19" s="34">
        <f t="shared" si="5"/>
        <v>0</v>
      </c>
      <c r="P19" s="35">
        <f t="shared" si="6"/>
        <v>0</v>
      </c>
      <c r="Q19" s="34"/>
      <c r="R19" s="34"/>
      <c r="S19" s="34"/>
      <c r="T19" s="35">
        <f t="shared" si="7"/>
        <v>0</v>
      </c>
      <c r="U19" s="34">
        <f t="shared" si="22"/>
        <v>0</v>
      </c>
      <c r="V19" s="34">
        <f t="shared" si="23"/>
        <v>0</v>
      </c>
      <c r="W19" s="34">
        <f t="shared" si="10"/>
        <v>0</v>
      </c>
      <c r="X19" s="35">
        <f t="shared" si="11"/>
        <v>0</v>
      </c>
      <c r="Y19" s="34"/>
      <c r="Z19" s="34"/>
      <c r="AA19" s="34"/>
      <c r="AB19" s="35">
        <f t="shared" si="12"/>
        <v>0</v>
      </c>
      <c r="AC19" s="34">
        <f t="shared" si="24"/>
        <v>0</v>
      </c>
      <c r="AD19" s="34">
        <f t="shared" si="25"/>
        <v>0</v>
      </c>
      <c r="AE19" s="34">
        <f t="shared" si="26"/>
        <v>0</v>
      </c>
      <c r="AF19" s="35">
        <f t="shared" si="16"/>
        <v>0</v>
      </c>
    </row>
    <row r="20" spans="1:32" s="30" customFormat="1" ht="22.5" hidden="1" customHeight="1" outlineLevel="1" x14ac:dyDescent="0.2">
      <c r="A20" s="1"/>
      <c r="B20" s="31"/>
      <c r="C20" s="32" t="s">
        <v>13</v>
      </c>
      <c r="D20" s="33"/>
      <c r="E20" s="34">
        <v>0</v>
      </c>
      <c r="F20" s="34">
        <v>0</v>
      </c>
      <c r="G20" s="34"/>
      <c r="H20" s="35">
        <f t="shared" si="1"/>
        <v>0</v>
      </c>
      <c r="I20" s="34"/>
      <c r="J20" s="34"/>
      <c r="K20" s="34"/>
      <c r="L20" s="35">
        <f t="shared" si="2"/>
        <v>0</v>
      </c>
      <c r="M20" s="34">
        <f t="shared" si="3"/>
        <v>0</v>
      </c>
      <c r="N20" s="34">
        <f t="shared" si="4"/>
        <v>0</v>
      </c>
      <c r="O20" s="34">
        <f t="shared" si="5"/>
        <v>0</v>
      </c>
      <c r="P20" s="35">
        <f t="shared" si="6"/>
        <v>0</v>
      </c>
      <c r="Q20" s="34"/>
      <c r="R20" s="34"/>
      <c r="S20" s="34"/>
      <c r="T20" s="35">
        <f t="shared" si="7"/>
        <v>0</v>
      </c>
      <c r="U20" s="34">
        <f t="shared" si="22"/>
        <v>0</v>
      </c>
      <c r="V20" s="34">
        <f t="shared" si="23"/>
        <v>0</v>
      </c>
      <c r="W20" s="34">
        <f t="shared" si="10"/>
        <v>0</v>
      </c>
      <c r="X20" s="35">
        <f t="shared" si="11"/>
        <v>0</v>
      </c>
      <c r="Y20" s="34"/>
      <c r="Z20" s="34"/>
      <c r="AA20" s="34"/>
      <c r="AB20" s="35">
        <f t="shared" si="12"/>
        <v>0</v>
      </c>
      <c r="AC20" s="34">
        <f t="shared" si="24"/>
        <v>0</v>
      </c>
      <c r="AD20" s="34">
        <f t="shared" si="25"/>
        <v>0</v>
      </c>
      <c r="AE20" s="34">
        <f t="shared" si="26"/>
        <v>0</v>
      </c>
      <c r="AF20" s="35">
        <f t="shared" si="16"/>
        <v>0</v>
      </c>
    </row>
    <row r="21" spans="1:32" s="30" customFormat="1" ht="22.5" hidden="1" customHeight="1" outlineLevel="1" x14ac:dyDescent="0.2">
      <c r="A21" s="7"/>
      <c r="B21" s="31"/>
      <c r="C21" s="32" t="s">
        <v>12</v>
      </c>
      <c r="D21" s="33"/>
      <c r="E21" s="34">
        <v>0</v>
      </c>
      <c r="F21" s="34">
        <v>0</v>
      </c>
      <c r="G21" s="34"/>
      <c r="H21" s="34">
        <f t="shared" si="1"/>
        <v>0</v>
      </c>
      <c r="I21" s="34"/>
      <c r="J21" s="34"/>
      <c r="K21" s="34"/>
      <c r="L21" s="34">
        <f t="shared" si="2"/>
        <v>0</v>
      </c>
      <c r="M21" s="34">
        <f t="shared" si="3"/>
        <v>0</v>
      </c>
      <c r="N21" s="34">
        <f t="shared" si="4"/>
        <v>0</v>
      </c>
      <c r="O21" s="34">
        <f t="shared" si="5"/>
        <v>0</v>
      </c>
      <c r="P21" s="35">
        <f t="shared" si="6"/>
        <v>0</v>
      </c>
      <c r="Q21" s="34"/>
      <c r="R21" s="34"/>
      <c r="S21" s="34"/>
      <c r="T21" s="34">
        <f t="shared" si="7"/>
        <v>0</v>
      </c>
      <c r="U21" s="34">
        <f t="shared" si="22"/>
        <v>0</v>
      </c>
      <c r="V21" s="34">
        <f t="shared" si="23"/>
        <v>0</v>
      </c>
      <c r="W21" s="34">
        <f t="shared" si="10"/>
        <v>0</v>
      </c>
      <c r="X21" s="35">
        <f t="shared" si="11"/>
        <v>0</v>
      </c>
      <c r="Y21" s="34"/>
      <c r="Z21" s="34"/>
      <c r="AA21" s="34"/>
      <c r="AB21" s="34">
        <f t="shared" si="12"/>
        <v>0</v>
      </c>
      <c r="AC21" s="34">
        <f t="shared" si="24"/>
        <v>0</v>
      </c>
      <c r="AD21" s="34">
        <f t="shared" si="25"/>
        <v>0</v>
      </c>
      <c r="AE21" s="34">
        <f t="shared" si="26"/>
        <v>0</v>
      </c>
      <c r="AF21" s="35">
        <f t="shared" si="16"/>
        <v>0</v>
      </c>
    </row>
    <row r="22" spans="1:32" s="30" customFormat="1" ht="18.75" hidden="1" customHeight="1" outlineLevel="1" x14ac:dyDescent="0.2">
      <c r="A22" s="7"/>
      <c r="B22" s="31"/>
      <c r="C22" s="32"/>
      <c r="D22" s="33"/>
      <c r="E22" s="34">
        <v>0</v>
      </c>
      <c r="F22" s="34">
        <v>0</v>
      </c>
      <c r="G22" s="34"/>
      <c r="H22" s="34">
        <f t="shared" si="1"/>
        <v>0</v>
      </c>
      <c r="I22" s="34"/>
      <c r="J22" s="34"/>
      <c r="K22" s="34"/>
      <c r="L22" s="34">
        <f t="shared" si="2"/>
        <v>0</v>
      </c>
      <c r="M22" s="34">
        <f t="shared" si="3"/>
        <v>0</v>
      </c>
      <c r="N22" s="34">
        <f t="shared" si="4"/>
        <v>0</v>
      </c>
      <c r="O22" s="34">
        <f t="shared" si="5"/>
        <v>0</v>
      </c>
      <c r="P22" s="35">
        <f t="shared" si="6"/>
        <v>0</v>
      </c>
      <c r="Q22" s="34"/>
      <c r="R22" s="34"/>
      <c r="S22" s="34"/>
      <c r="T22" s="34">
        <f t="shared" si="7"/>
        <v>0</v>
      </c>
      <c r="U22" s="34">
        <f t="shared" si="22"/>
        <v>0</v>
      </c>
      <c r="V22" s="34">
        <f t="shared" si="23"/>
        <v>0</v>
      </c>
      <c r="W22" s="34">
        <f t="shared" si="10"/>
        <v>0</v>
      </c>
      <c r="X22" s="35">
        <f t="shared" si="11"/>
        <v>0</v>
      </c>
      <c r="Y22" s="34"/>
      <c r="Z22" s="34"/>
      <c r="AA22" s="34"/>
      <c r="AB22" s="34">
        <f t="shared" si="12"/>
        <v>0</v>
      </c>
      <c r="AC22" s="34">
        <f t="shared" si="24"/>
        <v>0</v>
      </c>
      <c r="AD22" s="34">
        <f t="shared" si="25"/>
        <v>0</v>
      </c>
      <c r="AE22" s="34">
        <f t="shared" si="26"/>
        <v>0</v>
      </c>
      <c r="AF22" s="35">
        <f t="shared" si="16"/>
        <v>0</v>
      </c>
    </row>
    <row r="23" spans="1:32" s="30" customFormat="1" ht="18.75" hidden="1" customHeight="1" outlineLevel="1" x14ac:dyDescent="0.2">
      <c r="A23" s="7"/>
      <c r="B23" s="55"/>
      <c r="C23" s="77"/>
      <c r="D23" s="107"/>
      <c r="E23" s="108">
        <v>0</v>
      </c>
      <c r="F23" s="108">
        <v>0</v>
      </c>
      <c r="G23" s="108"/>
      <c r="H23" s="108">
        <f t="shared" si="1"/>
        <v>0</v>
      </c>
      <c r="I23" s="108"/>
      <c r="J23" s="108"/>
      <c r="K23" s="108"/>
      <c r="L23" s="108">
        <f t="shared" si="2"/>
        <v>0</v>
      </c>
      <c r="M23" s="108">
        <f t="shared" si="3"/>
        <v>0</v>
      </c>
      <c r="N23" s="108">
        <f t="shared" si="4"/>
        <v>0</v>
      </c>
      <c r="O23" s="108">
        <f t="shared" si="5"/>
        <v>0</v>
      </c>
      <c r="P23" s="109">
        <f t="shared" si="6"/>
        <v>0</v>
      </c>
      <c r="Q23" s="108"/>
      <c r="R23" s="108"/>
      <c r="S23" s="108"/>
      <c r="T23" s="108">
        <f t="shared" si="7"/>
        <v>0</v>
      </c>
      <c r="U23" s="108">
        <f t="shared" si="22"/>
        <v>0</v>
      </c>
      <c r="V23" s="108">
        <f t="shared" si="23"/>
        <v>0</v>
      </c>
      <c r="W23" s="108">
        <f t="shared" si="10"/>
        <v>0</v>
      </c>
      <c r="X23" s="109">
        <f t="shared" si="11"/>
        <v>0</v>
      </c>
      <c r="Y23" s="108"/>
      <c r="Z23" s="108"/>
      <c r="AA23" s="108"/>
      <c r="AB23" s="108">
        <f t="shared" si="12"/>
        <v>0</v>
      </c>
      <c r="AC23" s="108">
        <f t="shared" si="24"/>
        <v>0</v>
      </c>
      <c r="AD23" s="108">
        <f t="shared" si="25"/>
        <v>0</v>
      </c>
      <c r="AE23" s="108">
        <f t="shared" si="26"/>
        <v>0</v>
      </c>
      <c r="AF23" s="109">
        <f t="shared" si="16"/>
        <v>0</v>
      </c>
    </row>
    <row r="24" spans="1:32" s="30" customFormat="1" ht="18.75" hidden="1" customHeight="1" outlineLevel="1" x14ac:dyDescent="0.2">
      <c r="A24" s="7"/>
      <c r="B24" s="47"/>
      <c r="C24" s="45"/>
      <c r="D24" s="41"/>
      <c r="E24" s="42">
        <v>0</v>
      </c>
      <c r="F24" s="42">
        <v>0</v>
      </c>
      <c r="G24" s="42"/>
      <c r="H24" s="42">
        <f t="shared" si="1"/>
        <v>0</v>
      </c>
      <c r="I24" s="42"/>
      <c r="J24" s="42"/>
      <c r="K24" s="42"/>
      <c r="L24" s="42">
        <f t="shared" si="2"/>
        <v>0</v>
      </c>
      <c r="M24" s="42">
        <f t="shared" si="3"/>
        <v>0</v>
      </c>
      <c r="N24" s="42">
        <f t="shared" si="4"/>
        <v>0</v>
      </c>
      <c r="O24" s="42">
        <f t="shared" si="5"/>
        <v>0</v>
      </c>
      <c r="P24" s="43">
        <f t="shared" si="6"/>
        <v>0</v>
      </c>
      <c r="Q24" s="42"/>
      <c r="R24" s="42"/>
      <c r="S24" s="42"/>
      <c r="T24" s="42">
        <f t="shared" si="7"/>
        <v>0</v>
      </c>
      <c r="U24" s="42">
        <f t="shared" si="22"/>
        <v>0</v>
      </c>
      <c r="V24" s="42">
        <f t="shared" si="23"/>
        <v>0</v>
      </c>
      <c r="W24" s="42">
        <f t="shared" si="10"/>
        <v>0</v>
      </c>
      <c r="X24" s="43">
        <f t="shared" si="11"/>
        <v>0</v>
      </c>
      <c r="Y24" s="42"/>
      <c r="Z24" s="42"/>
      <c r="AA24" s="42"/>
      <c r="AB24" s="42">
        <f t="shared" si="12"/>
        <v>0</v>
      </c>
      <c r="AC24" s="42">
        <f t="shared" si="24"/>
        <v>0</v>
      </c>
      <c r="AD24" s="42">
        <f t="shared" si="25"/>
        <v>0</v>
      </c>
      <c r="AE24" s="42">
        <f t="shared" si="26"/>
        <v>0</v>
      </c>
      <c r="AF24" s="43">
        <f t="shared" si="16"/>
        <v>0</v>
      </c>
    </row>
    <row r="25" spans="1:32" s="30" customFormat="1" ht="18.75" hidden="1" customHeight="1" outlineLevel="1" x14ac:dyDescent="0.2">
      <c r="A25" s="7"/>
      <c r="B25" s="44"/>
      <c r="C25" s="45"/>
      <c r="D25" s="46"/>
      <c r="E25" s="48">
        <v>0</v>
      </c>
      <c r="F25" s="48">
        <v>0</v>
      </c>
      <c r="G25" s="48"/>
      <c r="H25" s="48">
        <f t="shared" si="1"/>
        <v>0</v>
      </c>
      <c r="I25" s="48"/>
      <c r="J25" s="48"/>
      <c r="K25" s="48"/>
      <c r="L25" s="48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  <c r="Q25" s="48"/>
      <c r="R25" s="48"/>
      <c r="S25" s="48"/>
      <c r="T25" s="48">
        <f t="shared" si="7"/>
        <v>0</v>
      </c>
      <c r="U25" s="48">
        <f t="shared" si="22"/>
        <v>0</v>
      </c>
      <c r="V25" s="48">
        <f t="shared" si="23"/>
        <v>0</v>
      </c>
      <c r="W25" s="48">
        <f t="shared" si="10"/>
        <v>0</v>
      </c>
      <c r="X25" s="49">
        <f t="shared" si="11"/>
        <v>0</v>
      </c>
      <c r="Y25" s="48"/>
      <c r="Z25" s="48"/>
      <c r="AA25" s="48"/>
      <c r="AB25" s="48">
        <f t="shared" si="12"/>
        <v>0</v>
      </c>
      <c r="AC25" s="48">
        <f t="shared" si="24"/>
        <v>0</v>
      </c>
      <c r="AD25" s="48">
        <f t="shared" si="25"/>
        <v>0</v>
      </c>
      <c r="AE25" s="48">
        <f t="shared" si="26"/>
        <v>0</v>
      </c>
      <c r="AF25" s="49">
        <f t="shared" si="16"/>
        <v>0</v>
      </c>
    </row>
    <row r="26" spans="1:32" s="30" customFormat="1" ht="18.75" hidden="1" customHeight="1" outlineLevel="1" x14ac:dyDescent="0.2">
      <c r="A26" s="7"/>
      <c r="B26" s="50"/>
      <c r="C26" s="51"/>
      <c r="D26" s="52"/>
      <c r="E26" s="53">
        <v>0</v>
      </c>
      <c r="F26" s="53">
        <v>0</v>
      </c>
      <c r="G26" s="53">
        <v>0</v>
      </c>
      <c r="H26" s="53">
        <f t="shared" si="1"/>
        <v>0</v>
      </c>
      <c r="I26" s="53"/>
      <c r="J26" s="53">
        <v>0</v>
      </c>
      <c r="K26" s="53">
        <v>0</v>
      </c>
      <c r="L26" s="53">
        <f t="shared" si="2"/>
        <v>0</v>
      </c>
      <c r="M26" s="53">
        <f t="shared" si="3"/>
        <v>0</v>
      </c>
      <c r="N26" s="53">
        <f t="shared" si="4"/>
        <v>0</v>
      </c>
      <c r="O26" s="53">
        <f t="shared" si="5"/>
        <v>0</v>
      </c>
      <c r="P26" s="54">
        <f t="shared" si="6"/>
        <v>0</v>
      </c>
      <c r="Q26" s="53"/>
      <c r="R26" s="53">
        <v>0</v>
      </c>
      <c r="S26" s="53">
        <v>0</v>
      </c>
      <c r="T26" s="53">
        <f t="shared" si="7"/>
        <v>0</v>
      </c>
      <c r="U26" s="53">
        <f t="shared" si="22"/>
        <v>0</v>
      </c>
      <c r="V26" s="53">
        <f t="shared" si="23"/>
        <v>0</v>
      </c>
      <c r="W26" s="53">
        <f t="shared" si="10"/>
        <v>0</v>
      </c>
      <c r="X26" s="54">
        <f t="shared" si="11"/>
        <v>0</v>
      </c>
      <c r="Y26" s="53"/>
      <c r="Z26" s="53">
        <v>0</v>
      </c>
      <c r="AA26" s="53">
        <v>0</v>
      </c>
      <c r="AB26" s="53">
        <f t="shared" si="12"/>
        <v>0</v>
      </c>
      <c r="AC26" s="53">
        <f t="shared" si="24"/>
        <v>0</v>
      </c>
      <c r="AD26" s="53">
        <f t="shared" si="25"/>
        <v>0</v>
      </c>
      <c r="AE26" s="53">
        <f t="shared" si="26"/>
        <v>0</v>
      </c>
      <c r="AF26" s="54">
        <f t="shared" si="16"/>
        <v>0</v>
      </c>
    </row>
    <row r="27" spans="1:32" s="30" customFormat="1" ht="13.5" customHeight="1" collapsed="1" x14ac:dyDescent="0.2">
      <c r="A27" s="7"/>
      <c r="B27" s="55"/>
      <c r="C27" s="56"/>
      <c r="D27" s="5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58"/>
      <c r="Q27" s="7"/>
      <c r="R27" s="7"/>
      <c r="S27" s="7"/>
      <c r="T27" s="7"/>
      <c r="U27" s="7"/>
      <c r="V27" s="7"/>
      <c r="W27" s="7"/>
      <c r="X27" s="58"/>
      <c r="Y27" s="7"/>
      <c r="Z27" s="7"/>
      <c r="AA27" s="7"/>
      <c r="AB27" s="7"/>
      <c r="AC27" s="7"/>
      <c r="AD27" s="7"/>
      <c r="AE27" s="7"/>
      <c r="AF27" s="58"/>
    </row>
    <row r="28" spans="1:32" s="20" customFormat="1" ht="27" customHeight="1" x14ac:dyDescent="0.2">
      <c r="A28" s="7"/>
      <c r="B28" s="59" t="s">
        <v>11</v>
      </c>
      <c r="C28" s="60"/>
      <c r="D28" s="61"/>
      <c r="E28" s="62">
        <f t="shared" ref="E28:F28" si="27">SUM(E29:E46)</f>
        <v>128927</v>
      </c>
      <c r="F28" s="62">
        <f t="shared" si="27"/>
        <v>250000</v>
      </c>
      <c r="G28" s="62">
        <f>SUM(G29:G46)</f>
        <v>0</v>
      </c>
      <c r="H28" s="63">
        <f t="shared" ref="H28:H46" si="28">+G28+F28+E28</f>
        <v>378927</v>
      </c>
      <c r="I28" s="62">
        <f>SUM(I29:I46)</f>
        <v>-38377</v>
      </c>
      <c r="J28" s="62">
        <f>SUM(J29:J46)</f>
        <v>-6316</v>
      </c>
      <c r="K28" s="62">
        <f>SUM(K29:K46)</f>
        <v>0</v>
      </c>
      <c r="L28" s="63">
        <f t="shared" ref="L28:L46" si="29">+K28+J28+I28</f>
        <v>-44693</v>
      </c>
      <c r="M28" s="62">
        <f t="shared" ref="M28:M46" si="30">+I28+E28</f>
        <v>90550</v>
      </c>
      <c r="N28" s="62">
        <f t="shared" ref="N28:N46" si="31">+J28+F28</f>
        <v>243684</v>
      </c>
      <c r="O28" s="62">
        <f t="shared" ref="O28:O46" si="32">+K28+G28</f>
        <v>0</v>
      </c>
      <c r="P28" s="63">
        <f t="shared" ref="P28:P46" si="33">+O28+N28+M28</f>
        <v>334234</v>
      </c>
      <c r="Q28" s="62">
        <f>SUM(Q29:Q46)</f>
        <v>0</v>
      </c>
      <c r="R28" s="62">
        <f>SUM(R29:R46)</f>
        <v>0</v>
      </c>
      <c r="S28" s="62">
        <f>SUM(S29:S46)</f>
        <v>0</v>
      </c>
      <c r="T28" s="63">
        <f t="shared" ref="T28:T46" si="34">+S28+R28+Q28</f>
        <v>0</v>
      </c>
      <c r="U28" s="62">
        <f t="shared" ref="U28:U31" si="35">+Q28+M28</f>
        <v>90550</v>
      </c>
      <c r="V28" s="62">
        <f t="shared" ref="V28:V31" si="36">+R28+N28</f>
        <v>243684</v>
      </c>
      <c r="W28" s="62">
        <f t="shared" ref="W28:W46" si="37">+S28+O28</f>
        <v>0</v>
      </c>
      <c r="X28" s="63">
        <f t="shared" ref="X28:X46" si="38">+W28+V28+U28</f>
        <v>334234</v>
      </c>
      <c r="Y28" s="62">
        <f>SUM(Y29:Y46)</f>
        <v>0</v>
      </c>
      <c r="Z28" s="62">
        <f>SUM(Z29:Z46)</f>
        <v>0</v>
      </c>
      <c r="AA28" s="62">
        <f>SUM(AA29:AA46)</f>
        <v>0</v>
      </c>
      <c r="AB28" s="63">
        <f t="shared" ref="AB28:AB46" si="39">+AA28+Z28+Y28</f>
        <v>0</v>
      </c>
      <c r="AC28" s="62">
        <f t="shared" ref="AC28:AC46" si="40">+Y28+U28</f>
        <v>90550</v>
      </c>
      <c r="AD28" s="62">
        <f t="shared" ref="AD28:AD46" si="41">+Z28+V28</f>
        <v>243684</v>
      </c>
      <c r="AE28" s="62">
        <f t="shared" ref="AE28:AE46" si="42">+AA28+W28</f>
        <v>0</v>
      </c>
      <c r="AF28" s="63">
        <f t="shared" ref="AF28:AF46" si="43">+AE28+AD28+AC28</f>
        <v>334234</v>
      </c>
    </row>
    <row r="29" spans="1:32" s="30" customFormat="1" ht="30" x14ac:dyDescent="0.2">
      <c r="A29" s="7"/>
      <c r="B29" s="110"/>
      <c r="C29" s="111" t="s">
        <v>10</v>
      </c>
      <c r="D29" s="112" t="s">
        <v>43</v>
      </c>
      <c r="E29" s="113">
        <v>0</v>
      </c>
      <c r="F29" s="113">
        <v>250000</v>
      </c>
      <c r="G29" s="113"/>
      <c r="H29" s="114">
        <f t="shared" si="28"/>
        <v>250000</v>
      </c>
      <c r="I29" s="113"/>
      <c r="J29" s="113">
        <v>-6316</v>
      </c>
      <c r="K29" s="113"/>
      <c r="L29" s="114">
        <f t="shared" si="29"/>
        <v>-6316</v>
      </c>
      <c r="M29" s="113">
        <f t="shared" si="30"/>
        <v>0</v>
      </c>
      <c r="N29" s="113">
        <f t="shared" si="31"/>
        <v>243684</v>
      </c>
      <c r="O29" s="113">
        <f t="shared" si="32"/>
        <v>0</v>
      </c>
      <c r="P29" s="114">
        <f t="shared" si="33"/>
        <v>243684</v>
      </c>
      <c r="Q29" s="113"/>
      <c r="R29" s="113">
        <v>0</v>
      </c>
      <c r="S29" s="113"/>
      <c r="T29" s="114">
        <f t="shared" si="34"/>
        <v>0</v>
      </c>
      <c r="U29" s="113">
        <f t="shared" si="35"/>
        <v>0</v>
      </c>
      <c r="V29" s="113">
        <f t="shared" si="36"/>
        <v>243684</v>
      </c>
      <c r="W29" s="113">
        <f t="shared" si="37"/>
        <v>0</v>
      </c>
      <c r="X29" s="114">
        <f t="shared" si="38"/>
        <v>243684</v>
      </c>
      <c r="Y29" s="113"/>
      <c r="Z29" s="113">
        <v>0</v>
      </c>
      <c r="AA29" s="113"/>
      <c r="AB29" s="114">
        <f t="shared" si="39"/>
        <v>0</v>
      </c>
      <c r="AC29" s="113">
        <f t="shared" si="40"/>
        <v>0</v>
      </c>
      <c r="AD29" s="113">
        <f t="shared" si="41"/>
        <v>243684</v>
      </c>
      <c r="AE29" s="113">
        <f t="shared" si="42"/>
        <v>0</v>
      </c>
      <c r="AF29" s="114">
        <f t="shared" si="43"/>
        <v>243684</v>
      </c>
    </row>
    <row r="30" spans="1:32" s="30" customFormat="1" ht="25.5" customHeight="1" x14ac:dyDescent="0.2">
      <c r="A30" s="1"/>
      <c r="B30" s="64"/>
      <c r="C30" s="65" t="s">
        <v>9</v>
      </c>
      <c r="D30" s="66" t="s">
        <v>8</v>
      </c>
      <c r="E30" s="67">
        <v>10000</v>
      </c>
      <c r="F30" s="67">
        <v>0</v>
      </c>
      <c r="G30" s="67"/>
      <c r="H30" s="68">
        <f t="shared" si="28"/>
        <v>10000</v>
      </c>
      <c r="I30" s="67">
        <v>0</v>
      </c>
      <c r="J30" s="67"/>
      <c r="K30" s="67"/>
      <c r="L30" s="68">
        <f t="shared" si="29"/>
        <v>0</v>
      </c>
      <c r="M30" s="67">
        <f t="shared" si="30"/>
        <v>10000</v>
      </c>
      <c r="N30" s="67">
        <f t="shared" si="31"/>
        <v>0</v>
      </c>
      <c r="O30" s="67">
        <f t="shared" si="32"/>
        <v>0</v>
      </c>
      <c r="P30" s="68">
        <f t="shared" si="33"/>
        <v>10000</v>
      </c>
      <c r="Q30" s="67">
        <v>0</v>
      </c>
      <c r="R30" s="67"/>
      <c r="S30" s="67"/>
      <c r="T30" s="68">
        <f t="shared" si="34"/>
        <v>0</v>
      </c>
      <c r="U30" s="67">
        <f t="shared" si="35"/>
        <v>10000</v>
      </c>
      <c r="V30" s="67">
        <f t="shared" si="36"/>
        <v>0</v>
      </c>
      <c r="W30" s="67">
        <f t="shared" si="37"/>
        <v>0</v>
      </c>
      <c r="X30" s="68">
        <f t="shared" si="38"/>
        <v>10000</v>
      </c>
      <c r="Y30" s="67">
        <v>0</v>
      </c>
      <c r="Z30" s="67"/>
      <c r="AA30" s="67"/>
      <c r="AB30" s="68">
        <f t="shared" si="39"/>
        <v>0</v>
      </c>
      <c r="AC30" s="67">
        <f t="shared" si="40"/>
        <v>10000</v>
      </c>
      <c r="AD30" s="67">
        <f t="shared" si="41"/>
        <v>0</v>
      </c>
      <c r="AE30" s="67">
        <f t="shared" si="42"/>
        <v>0</v>
      </c>
      <c r="AF30" s="68">
        <f t="shared" si="43"/>
        <v>10000</v>
      </c>
    </row>
    <row r="31" spans="1:32" s="30" customFormat="1" ht="25.5" customHeight="1" x14ac:dyDescent="0.2">
      <c r="A31" s="1"/>
      <c r="B31" s="71"/>
      <c r="C31" s="72" t="s">
        <v>7</v>
      </c>
      <c r="D31" s="73" t="s">
        <v>37</v>
      </c>
      <c r="E31" s="74">
        <v>118927</v>
      </c>
      <c r="F31" s="74">
        <v>0</v>
      </c>
      <c r="G31" s="74"/>
      <c r="H31" s="75">
        <f t="shared" si="28"/>
        <v>118927</v>
      </c>
      <c r="I31" s="74">
        <f>-1000-94-35-1000-350-762-300-110-13343-5875-366-75-1228-26-11318-2440-55</f>
        <v>-38377</v>
      </c>
      <c r="J31" s="74"/>
      <c r="K31" s="74"/>
      <c r="L31" s="75">
        <f t="shared" si="29"/>
        <v>-38377</v>
      </c>
      <c r="M31" s="74">
        <f t="shared" si="30"/>
        <v>80550</v>
      </c>
      <c r="N31" s="74">
        <f t="shared" si="31"/>
        <v>0</v>
      </c>
      <c r="O31" s="74">
        <f t="shared" si="32"/>
        <v>0</v>
      </c>
      <c r="P31" s="75">
        <f t="shared" si="33"/>
        <v>80550</v>
      </c>
      <c r="Q31" s="74">
        <v>0</v>
      </c>
      <c r="R31" s="74"/>
      <c r="S31" s="74"/>
      <c r="T31" s="75">
        <f t="shared" si="34"/>
        <v>0</v>
      </c>
      <c r="U31" s="74">
        <f t="shared" si="35"/>
        <v>80550</v>
      </c>
      <c r="V31" s="74">
        <f t="shared" si="36"/>
        <v>0</v>
      </c>
      <c r="W31" s="74">
        <f t="shared" si="37"/>
        <v>0</v>
      </c>
      <c r="X31" s="75">
        <f t="shared" si="38"/>
        <v>80550</v>
      </c>
      <c r="Y31" s="74">
        <v>0</v>
      </c>
      <c r="Z31" s="74"/>
      <c r="AA31" s="74"/>
      <c r="AB31" s="75">
        <f t="shared" si="39"/>
        <v>0</v>
      </c>
      <c r="AC31" s="74">
        <f t="shared" si="40"/>
        <v>80550</v>
      </c>
      <c r="AD31" s="74">
        <f t="shared" si="41"/>
        <v>0</v>
      </c>
      <c r="AE31" s="74">
        <f t="shared" si="42"/>
        <v>0</v>
      </c>
      <c r="AF31" s="75">
        <f t="shared" si="43"/>
        <v>80550</v>
      </c>
    </row>
    <row r="32" spans="1:32" s="30" customFormat="1" ht="25.5" hidden="1" customHeight="1" outlineLevel="1" x14ac:dyDescent="0.2">
      <c r="A32" s="1"/>
      <c r="B32" s="50"/>
      <c r="C32" s="51" t="s">
        <v>6</v>
      </c>
      <c r="D32" s="52" t="s">
        <v>35</v>
      </c>
      <c r="E32" s="53"/>
      <c r="F32" s="53">
        <v>0</v>
      </c>
      <c r="G32" s="53"/>
      <c r="H32" s="54">
        <f t="shared" si="28"/>
        <v>0</v>
      </c>
      <c r="I32" s="53"/>
      <c r="J32" s="53">
        <v>0</v>
      </c>
      <c r="K32" s="53"/>
      <c r="L32" s="54">
        <f t="shared" si="29"/>
        <v>0</v>
      </c>
      <c r="M32" s="53">
        <f t="shared" si="30"/>
        <v>0</v>
      </c>
      <c r="N32" s="53">
        <f t="shared" si="31"/>
        <v>0</v>
      </c>
      <c r="O32" s="53">
        <f t="shared" si="32"/>
        <v>0</v>
      </c>
      <c r="P32" s="54">
        <f t="shared" si="33"/>
        <v>0</v>
      </c>
      <c r="Q32" s="53"/>
      <c r="R32" s="53">
        <v>0</v>
      </c>
      <c r="S32" s="53"/>
      <c r="T32" s="54">
        <f t="shared" si="34"/>
        <v>0</v>
      </c>
      <c r="U32" s="53">
        <f t="shared" ref="U32:U46" si="44">+Q32+M32</f>
        <v>0</v>
      </c>
      <c r="V32" s="53">
        <f t="shared" ref="V32:V46" si="45">+R32+N32</f>
        <v>0</v>
      </c>
      <c r="W32" s="53">
        <f t="shared" si="37"/>
        <v>0</v>
      </c>
      <c r="X32" s="54">
        <f t="shared" si="38"/>
        <v>0</v>
      </c>
      <c r="Y32" s="53"/>
      <c r="Z32" s="53">
        <v>0</v>
      </c>
      <c r="AA32" s="53"/>
      <c r="AB32" s="54">
        <f t="shared" si="39"/>
        <v>0</v>
      </c>
      <c r="AC32" s="53">
        <f t="shared" si="40"/>
        <v>0</v>
      </c>
      <c r="AD32" s="53">
        <f t="shared" si="41"/>
        <v>0</v>
      </c>
      <c r="AE32" s="53">
        <f t="shared" si="42"/>
        <v>0</v>
      </c>
      <c r="AF32" s="54">
        <f t="shared" si="43"/>
        <v>0</v>
      </c>
    </row>
    <row r="33" spans="1:32" s="30" customFormat="1" ht="19.5" hidden="1" customHeight="1" outlineLevel="1" x14ac:dyDescent="0.2">
      <c r="A33" s="70"/>
      <c r="B33" s="71"/>
      <c r="C33" s="72" t="s">
        <v>5</v>
      </c>
      <c r="D33" s="73"/>
      <c r="E33" s="74">
        <v>0</v>
      </c>
      <c r="F33" s="74">
        <v>0</v>
      </c>
      <c r="G33" s="74"/>
      <c r="H33" s="75">
        <f t="shared" si="28"/>
        <v>0</v>
      </c>
      <c r="I33" s="74">
        <v>0</v>
      </c>
      <c r="J33" s="74">
        <v>0</v>
      </c>
      <c r="K33" s="74"/>
      <c r="L33" s="75">
        <f t="shared" si="29"/>
        <v>0</v>
      </c>
      <c r="M33" s="74">
        <f t="shared" si="30"/>
        <v>0</v>
      </c>
      <c r="N33" s="74">
        <f t="shared" si="31"/>
        <v>0</v>
      </c>
      <c r="O33" s="74">
        <f t="shared" si="32"/>
        <v>0</v>
      </c>
      <c r="P33" s="75">
        <f t="shared" si="33"/>
        <v>0</v>
      </c>
      <c r="Q33" s="74">
        <v>0</v>
      </c>
      <c r="R33" s="74">
        <v>0</v>
      </c>
      <c r="S33" s="74"/>
      <c r="T33" s="75">
        <f t="shared" si="34"/>
        <v>0</v>
      </c>
      <c r="U33" s="74">
        <f t="shared" si="44"/>
        <v>0</v>
      </c>
      <c r="V33" s="74">
        <f t="shared" si="45"/>
        <v>0</v>
      </c>
      <c r="W33" s="74">
        <f t="shared" si="37"/>
        <v>0</v>
      </c>
      <c r="X33" s="75">
        <f t="shared" si="38"/>
        <v>0</v>
      </c>
      <c r="Y33" s="74">
        <v>0</v>
      </c>
      <c r="Z33" s="74">
        <v>0</v>
      </c>
      <c r="AA33" s="74"/>
      <c r="AB33" s="75">
        <f t="shared" si="39"/>
        <v>0</v>
      </c>
      <c r="AC33" s="74">
        <f t="shared" si="40"/>
        <v>0</v>
      </c>
      <c r="AD33" s="74">
        <f t="shared" si="41"/>
        <v>0</v>
      </c>
      <c r="AE33" s="74">
        <f t="shared" si="42"/>
        <v>0</v>
      </c>
      <c r="AF33" s="75">
        <f t="shared" si="43"/>
        <v>0</v>
      </c>
    </row>
    <row r="34" spans="1:32" s="30" customFormat="1" ht="15" hidden="1" customHeight="1" outlineLevel="1" x14ac:dyDescent="0.2">
      <c r="A34" s="70"/>
      <c r="B34" s="76"/>
      <c r="C34" s="77"/>
      <c r="D34" s="78"/>
      <c r="E34" s="79"/>
      <c r="F34" s="79"/>
      <c r="G34" s="79"/>
      <c r="H34" s="79">
        <f t="shared" si="28"/>
        <v>0</v>
      </c>
      <c r="I34" s="79"/>
      <c r="J34" s="79"/>
      <c r="K34" s="79"/>
      <c r="L34" s="79">
        <f t="shared" si="29"/>
        <v>0</v>
      </c>
      <c r="M34" s="79">
        <f t="shared" si="30"/>
        <v>0</v>
      </c>
      <c r="N34" s="79">
        <f t="shared" si="31"/>
        <v>0</v>
      </c>
      <c r="O34" s="79">
        <f t="shared" si="32"/>
        <v>0</v>
      </c>
      <c r="P34" s="79">
        <f t="shared" si="33"/>
        <v>0</v>
      </c>
      <c r="Q34" s="79"/>
      <c r="R34" s="79"/>
      <c r="S34" s="79"/>
      <c r="T34" s="79">
        <f t="shared" si="34"/>
        <v>0</v>
      </c>
      <c r="U34" s="79">
        <f t="shared" si="44"/>
        <v>0</v>
      </c>
      <c r="V34" s="79">
        <f t="shared" si="45"/>
        <v>0</v>
      </c>
      <c r="W34" s="79">
        <f t="shared" si="37"/>
        <v>0</v>
      </c>
      <c r="X34" s="79">
        <f t="shared" si="38"/>
        <v>0</v>
      </c>
      <c r="Y34" s="79"/>
      <c r="Z34" s="79"/>
      <c r="AA34" s="79"/>
      <c r="AB34" s="79">
        <f t="shared" si="39"/>
        <v>0</v>
      </c>
      <c r="AC34" s="79">
        <f t="shared" si="40"/>
        <v>0</v>
      </c>
      <c r="AD34" s="79">
        <f t="shared" si="41"/>
        <v>0</v>
      </c>
      <c r="AE34" s="79">
        <f t="shared" si="42"/>
        <v>0</v>
      </c>
      <c r="AF34" s="79">
        <f t="shared" si="43"/>
        <v>0</v>
      </c>
    </row>
    <row r="35" spans="1:32" s="30" customFormat="1" ht="15" hidden="1" customHeight="1" outlineLevel="1" x14ac:dyDescent="0.2">
      <c r="A35" s="70"/>
      <c r="B35" s="80"/>
      <c r="C35" s="45"/>
      <c r="D35" s="46"/>
      <c r="E35" s="48"/>
      <c r="F35" s="48"/>
      <c r="G35" s="48"/>
      <c r="H35" s="48">
        <f t="shared" si="28"/>
        <v>0</v>
      </c>
      <c r="I35" s="48"/>
      <c r="J35" s="48"/>
      <c r="K35" s="48"/>
      <c r="L35" s="48">
        <f t="shared" si="29"/>
        <v>0</v>
      </c>
      <c r="M35" s="48">
        <f t="shared" si="30"/>
        <v>0</v>
      </c>
      <c r="N35" s="48">
        <f t="shared" si="31"/>
        <v>0</v>
      </c>
      <c r="O35" s="48">
        <f t="shared" si="32"/>
        <v>0</v>
      </c>
      <c r="P35" s="48">
        <f t="shared" si="33"/>
        <v>0</v>
      </c>
      <c r="Q35" s="48"/>
      <c r="R35" s="48"/>
      <c r="S35" s="48"/>
      <c r="T35" s="48">
        <f t="shared" si="34"/>
        <v>0</v>
      </c>
      <c r="U35" s="48">
        <f t="shared" si="44"/>
        <v>0</v>
      </c>
      <c r="V35" s="48">
        <f t="shared" si="45"/>
        <v>0</v>
      </c>
      <c r="W35" s="48">
        <f t="shared" si="37"/>
        <v>0</v>
      </c>
      <c r="X35" s="48">
        <f t="shared" si="38"/>
        <v>0</v>
      </c>
      <c r="Y35" s="48"/>
      <c r="Z35" s="48"/>
      <c r="AA35" s="48"/>
      <c r="AB35" s="48">
        <f t="shared" si="39"/>
        <v>0</v>
      </c>
      <c r="AC35" s="48">
        <f t="shared" si="40"/>
        <v>0</v>
      </c>
      <c r="AD35" s="48">
        <f t="shared" si="41"/>
        <v>0</v>
      </c>
      <c r="AE35" s="48">
        <f t="shared" si="42"/>
        <v>0</v>
      </c>
      <c r="AF35" s="48">
        <f t="shared" si="43"/>
        <v>0</v>
      </c>
    </row>
    <row r="36" spans="1:32" s="30" customFormat="1" ht="15" hidden="1" customHeight="1" outlineLevel="1" x14ac:dyDescent="0.2">
      <c r="A36" s="70"/>
      <c r="B36" s="80"/>
      <c r="C36" s="45"/>
      <c r="D36" s="46"/>
      <c r="E36" s="48"/>
      <c r="F36" s="48"/>
      <c r="G36" s="48"/>
      <c r="H36" s="48">
        <f t="shared" si="28"/>
        <v>0</v>
      </c>
      <c r="I36" s="48"/>
      <c r="J36" s="48"/>
      <c r="K36" s="48"/>
      <c r="L36" s="48">
        <f t="shared" si="29"/>
        <v>0</v>
      </c>
      <c r="M36" s="48">
        <f t="shared" si="30"/>
        <v>0</v>
      </c>
      <c r="N36" s="48">
        <f t="shared" si="31"/>
        <v>0</v>
      </c>
      <c r="O36" s="48">
        <f t="shared" si="32"/>
        <v>0</v>
      </c>
      <c r="P36" s="48">
        <f t="shared" si="33"/>
        <v>0</v>
      </c>
      <c r="Q36" s="48"/>
      <c r="R36" s="48"/>
      <c r="S36" s="48"/>
      <c r="T36" s="48">
        <f t="shared" si="34"/>
        <v>0</v>
      </c>
      <c r="U36" s="48">
        <f t="shared" si="44"/>
        <v>0</v>
      </c>
      <c r="V36" s="48">
        <f t="shared" si="45"/>
        <v>0</v>
      </c>
      <c r="W36" s="48">
        <f t="shared" si="37"/>
        <v>0</v>
      </c>
      <c r="X36" s="48">
        <f t="shared" si="38"/>
        <v>0</v>
      </c>
      <c r="Y36" s="48"/>
      <c r="Z36" s="48"/>
      <c r="AA36" s="48"/>
      <c r="AB36" s="48">
        <f t="shared" si="39"/>
        <v>0</v>
      </c>
      <c r="AC36" s="48">
        <f t="shared" si="40"/>
        <v>0</v>
      </c>
      <c r="AD36" s="48">
        <f t="shared" si="41"/>
        <v>0</v>
      </c>
      <c r="AE36" s="48">
        <f t="shared" si="42"/>
        <v>0</v>
      </c>
      <c r="AF36" s="48">
        <f t="shared" si="43"/>
        <v>0</v>
      </c>
    </row>
    <row r="37" spans="1:32" s="30" customFormat="1" ht="15" hidden="1" customHeight="1" outlineLevel="1" x14ac:dyDescent="0.2">
      <c r="A37" s="70"/>
      <c r="B37" s="80"/>
      <c r="C37" s="45"/>
      <c r="D37" s="46"/>
      <c r="E37" s="48"/>
      <c r="F37" s="48"/>
      <c r="G37" s="48"/>
      <c r="H37" s="48">
        <f t="shared" si="28"/>
        <v>0</v>
      </c>
      <c r="I37" s="48"/>
      <c r="J37" s="48"/>
      <c r="K37" s="48"/>
      <c r="L37" s="48">
        <f t="shared" si="29"/>
        <v>0</v>
      </c>
      <c r="M37" s="48">
        <f t="shared" si="30"/>
        <v>0</v>
      </c>
      <c r="N37" s="48">
        <f t="shared" si="31"/>
        <v>0</v>
      </c>
      <c r="O37" s="48">
        <f t="shared" si="32"/>
        <v>0</v>
      </c>
      <c r="P37" s="48">
        <f t="shared" si="33"/>
        <v>0</v>
      </c>
      <c r="Q37" s="48"/>
      <c r="R37" s="48"/>
      <c r="S37" s="48"/>
      <c r="T37" s="48">
        <f t="shared" si="34"/>
        <v>0</v>
      </c>
      <c r="U37" s="48">
        <f t="shared" si="44"/>
        <v>0</v>
      </c>
      <c r="V37" s="48">
        <f t="shared" si="45"/>
        <v>0</v>
      </c>
      <c r="W37" s="48">
        <f t="shared" si="37"/>
        <v>0</v>
      </c>
      <c r="X37" s="48">
        <f t="shared" si="38"/>
        <v>0</v>
      </c>
      <c r="Y37" s="48"/>
      <c r="Z37" s="48"/>
      <c r="AA37" s="48"/>
      <c r="AB37" s="48">
        <f t="shared" si="39"/>
        <v>0</v>
      </c>
      <c r="AC37" s="48">
        <f t="shared" si="40"/>
        <v>0</v>
      </c>
      <c r="AD37" s="48">
        <f t="shared" si="41"/>
        <v>0</v>
      </c>
      <c r="AE37" s="48">
        <f t="shared" si="42"/>
        <v>0</v>
      </c>
      <c r="AF37" s="48">
        <f t="shared" si="43"/>
        <v>0</v>
      </c>
    </row>
    <row r="38" spans="1:32" s="30" customFormat="1" ht="15" hidden="1" customHeight="1" outlineLevel="1" x14ac:dyDescent="0.2">
      <c r="A38" s="70"/>
      <c r="B38" s="80"/>
      <c r="C38" s="45"/>
      <c r="D38" s="46"/>
      <c r="E38" s="48"/>
      <c r="F38" s="48"/>
      <c r="G38" s="48"/>
      <c r="H38" s="48">
        <f t="shared" si="28"/>
        <v>0</v>
      </c>
      <c r="I38" s="48"/>
      <c r="J38" s="48"/>
      <c r="K38" s="48"/>
      <c r="L38" s="48">
        <f t="shared" si="29"/>
        <v>0</v>
      </c>
      <c r="M38" s="48">
        <f t="shared" si="30"/>
        <v>0</v>
      </c>
      <c r="N38" s="48">
        <f t="shared" si="31"/>
        <v>0</v>
      </c>
      <c r="O38" s="48">
        <f t="shared" si="32"/>
        <v>0</v>
      </c>
      <c r="P38" s="48">
        <f t="shared" si="33"/>
        <v>0</v>
      </c>
      <c r="Q38" s="48"/>
      <c r="R38" s="48"/>
      <c r="S38" s="48"/>
      <c r="T38" s="48">
        <f t="shared" si="34"/>
        <v>0</v>
      </c>
      <c r="U38" s="48">
        <f t="shared" si="44"/>
        <v>0</v>
      </c>
      <c r="V38" s="48">
        <f t="shared" si="45"/>
        <v>0</v>
      </c>
      <c r="W38" s="48">
        <f t="shared" si="37"/>
        <v>0</v>
      </c>
      <c r="X38" s="48">
        <f t="shared" si="38"/>
        <v>0</v>
      </c>
      <c r="Y38" s="48"/>
      <c r="Z38" s="48"/>
      <c r="AA38" s="48"/>
      <c r="AB38" s="48">
        <f t="shared" si="39"/>
        <v>0</v>
      </c>
      <c r="AC38" s="48">
        <f t="shared" si="40"/>
        <v>0</v>
      </c>
      <c r="AD38" s="48">
        <f t="shared" si="41"/>
        <v>0</v>
      </c>
      <c r="AE38" s="48">
        <f t="shared" si="42"/>
        <v>0</v>
      </c>
      <c r="AF38" s="48">
        <f t="shared" si="43"/>
        <v>0</v>
      </c>
    </row>
    <row r="39" spans="1:32" s="30" customFormat="1" ht="15" hidden="1" customHeight="1" outlineLevel="1" x14ac:dyDescent="0.2">
      <c r="A39" s="70"/>
      <c r="B39" s="80"/>
      <c r="C39" s="45"/>
      <c r="D39" s="46"/>
      <c r="E39" s="48"/>
      <c r="F39" s="48"/>
      <c r="G39" s="48"/>
      <c r="H39" s="48">
        <f t="shared" si="28"/>
        <v>0</v>
      </c>
      <c r="I39" s="48"/>
      <c r="J39" s="48"/>
      <c r="K39" s="48"/>
      <c r="L39" s="48">
        <f t="shared" si="29"/>
        <v>0</v>
      </c>
      <c r="M39" s="48">
        <f t="shared" si="30"/>
        <v>0</v>
      </c>
      <c r="N39" s="48">
        <f t="shared" si="31"/>
        <v>0</v>
      </c>
      <c r="O39" s="48">
        <f t="shared" si="32"/>
        <v>0</v>
      </c>
      <c r="P39" s="48">
        <f t="shared" si="33"/>
        <v>0</v>
      </c>
      <c r="Q39" s="48"/>
      <c r="R39" s="48"/>
      <c r="S39" s="48"/>
      <c r="T39" s="48">
        <f t="shared" si="34"/>
        <v>0</v>
      </c>
      <c r="U39" s="48">
        <f t="shared" si="44"/>
        <v>0</v>
      </c>
      <c r="V39" s="48">
        <f t="shared" si="45"/>
        <v>0</v>
      </c>
      <c r="W39" s="48">
        <f t="shared" si="37"/>
        <v>0</v>
      </c>
      <c r="X39" s="48">
        <f t="shared" si="38"/>
        <v>0</v>
      </c>
      <c r="Y39" s="48"/>
      <c r="Z39" s="48"/>
      <c r="AA39" s="48"/>
      <c r="AB39" s="48">
        <f t="shared" si="39"/>
        <v>0</v>
      </c>
      <c r="AC39" s="48">
        <f t="shared" si="40"/>
        <v>0</v>
      </c>
      <c r="AD39" s="48">
        <f t="shared" si="41"/>
        <v>0</v>
      </c>
      <c r="AE39" s="48">
        <f t="shared" si="42"/>
        <v>0</v>
      </c>
      <c r="AF39" s="48">
        <f t="shared" si="43"/>
        <v>0</v>
      </c>
    </row>
    <row r="40" spans="1:32" s="30" customFormat="1" ht="15" hidden="1" customHeight="1" outlineLevel="1" x14ac:dyDescent="0.2">
      <c r="A40" s="70"/>
      <c r="B40" s="80"/>
      <c r="C40" s="45"/>
      <c r="D40" s="46"/>
      <c r="E40" s="48"/>
      <c r="F40" s="48"/>
      <c r="G40" s="48"/>
      <c r="H40" s="48">
        <f t="shared" si="28"/>
        <v>0</v>
      </c>
      <c r="I40" s="48"/>
      <c r="J40" s="48"/>
      <c r="K40" s="48"/>
      <c r="L40" s="48">
        <f t="shared" si="29"/>
        <v>0</v>
      </c>
      <c r="M40" s="48">
        <f t="shared" si="30"/>
        <v>0</v>
      </c>
      <c r="N40" s="48">
        <f t="shared" si="31"/>
        <v>0</v>
      </c>
      <c r="O40" s="48">
        <f t="shared" si="32"/>
        <v>0</v>
      </c>
      <c r="P40" s="48">
        <f t="shared" si="33"/>
        <v>0</v>
      </c>
      <c r="Q40" s="48"/>
      <c r="R40" s="48"/>
      <c r="S40" s="48"/>
      <c r="T40" s="48">
        <f t="shared" si="34"/>
        <v>0</v>
      </c>
      <c r="U40" s="48">
        <f t="shared" si="44"/>
        <v>0</v>
      </c>
      <c r="V40" s="48">
        <f t="shared" si="45"/>
        <v>0</v>
      </c>
      <c r="W40" s="48">
        <f t="shared" si="37"/>
        <v>0</v>
      </c>
      <c r="X40" s="48">
        <f t="shared" si="38"/>
        <v>0</v>
      </c>
      <c r="Y40" s="48"/>
      <c r="Z40" s="48"/>
      <c r="AA40" s="48"/>
      <c r="AB40" s="48">
        <f t="shared" si="39"/>
        <v>0</v>
      </c>
      <c r="AC40" s="48">
        <f t="shared" si="40"/>
        <v>0</v>
      </c>
      <c r="AD40" s="48">
        <f t="shared" si="41"/>
        <v>0</v>
      </c>
      <c r="AE40" s="48">
        <f t="shared" si="42"/>
        <v>0</v>
      </c>
      <c r="AF40" s="48">
        <f t="shared" si="43"/>
        <v>0</v>
      </c>
    </row>
    <row r="41" spans="1:32" s="30" customFormat="1" ht="15" hidden="1" customHeight="1" outlineLevel="1" x14ac:dyDescent="0.2">
      <c r="A41" s="70"/>
      <c r="B41" s="80"/>
      <c r="C41" s="45"/>
      <c r="D41" s="46"/>
      <c r="E41" s="48"/>
      <c r="F41" s="48"/>
      <c r="G41" s="48"/>
      <c r="H41" s="48">
        <f t="shared" si="28"/>
        <v>0</v>
      </c>
      <c r="I41" s="48"/>
      <c r="J41" s="48"/>
      <c r="K41" s="48"/>
      <c r="L41" s="48">
        <f t="shared" si="29"/>
        <v>0</v>
      </c>
      <c r="M41" s="48">
        <f t="shared" si="30"/>
        <v>0</v>
      </c>
      <c r="N41" s="48">
        <f t="shared" si="31"/>
        <v>0</v>
      </c>
      <c r="O41" s="48">
        <f t="shared" si="32"/>
        <v>0</v>
      </c>
      <c r="P41" s="48">
        <f t="shared" si="33"/>
        <v>0</v>
      </c>
      <c r="Q41" s="48"/>
      <c r="R41" s="48"/>
      <c r="S41" s="48"/>
      <c r="T41" s="48">
        <f t="shared" si="34"/>
        <v>0</v>
      </c>
      <c r="U41" s="48">
        <f t="shared" si="44"/>
        <v>0</v>
      </c>
      <c r="V41" s="48">
        <f t="shared" si="45"/>
        <v>0</v>
      </c>
      <c r="W41" s="48">
        <f t="shared" si="37"/>
        <v>0</v>
      </c>
      <c r="X41" s="48">
        <f t="shared" si="38"/>
        <v>0</v>
      </c>
      <c r="Y41" s="48"/>
      <c r="Z41" s="48"/>
      <c r="AA41" s="48"/>
      <c r="AB41" s="48">
        <f t="shared" si="39"/>
        <v>0</v>
      </c>
      <c r="AC41" s="48">
        <f t="shared" si="40"/>
        <v>0</v>
      </c>
      <c r="AD41" s="48">
        <f t="shared" si="41"/>
        <v>0</v>
      </c>
      <c r="AE41" s="48">
        <f t="shared" si="42"/>
        <v>0</v>
      </c>
      <c r="AF41" s="48">
        <f t="shared" si="43"/>
        <v>0</v>
      </c>
    </row>
    <row r="42" spans="1:32" s="30" customFormat="1" ht="15" hidden="1" customHeight="1" outlineLevel="1" x14ac:dyDescent="0.2">
      <c r="A42" s="70"/>
      <c r="B42" s="80"/>
      <c r="C42" s="45"/>
      <c r="D42" s="46"/>
      <c r="E42" s="48"/>
      <c r="F42" s="48"/>
      <c r="G42" s="48"/>
      <c r="H42" s="48">
        <f t="shared" si="28"/>
        <v>0</v>
      </c>
      <c r="I42" s="48"/>
      <c r="J42" s="48"/>
      <c r="K42" s="48"/>
      <c r="L42" s="48">
        <f t="shared" si="29"/>
        <v>0</v>
      </c>
      <c r="M42" s="48">
        <f t="shared" si="30"/>
        <v>0</v>
      </c>
      <c r="N42" s="48">
        <f t="shared" si="31"/>
        <v>0</v>
      </c>
      <c r="O42" s="48">
        <f t="shared" si="32"/>
        <v>0</v>
      </c>
      <c r="P42" s="48">
        <f t="shared" si="33"/>
        <v>0</v>
      </c>
      <c r="Q42" s="48"/>
      <c r="R42" s="48"/>
      <c r="S42" s="48"/>
      <c r="T42" s="48">
        <f t="shared" si="34"/>
        <v>0</v>
      </c>
      <c r="U42" s="48">
        <f t="shared" si="44"/>
        <v>0</v>
      </c>
      <c r="V42" s="48">
        <f t="shared" si="45"/>
        <v>0</v>
      </c>
      <c r="W42" s="48">
        <f t="shared" si="37"/>
        <v>0</v>
      </c>
      <c r="X42" s="48">
        <f t="shared" si="38"/>
        <v>0</v>
      </c>
      <c r="Y42" s="48"/>
      <c r="Z42" s="48"/>
      <c r="AA42" s="48"/>
      <c r="AB42" s="48">
        <f t="shared" si="39"/>
        <v>0</v>
      </c>
      <c r="AC42" s="48">
        <f t="shared" si="40"/>
        <v>0</v>
      </c>
      <c r="AD42" s="48">
        <f t="shared" si="41"/>
        <v>0</v>
      </c>
      <c r="AE42" s="48">
        <f t="shared" si="42"/>
        <v>0</v>
      </c>
      <c r="AF42" s="48">
        <f t="shared" si="43"/>
        <v>0</v>
      </c>
    </row>
    <row r="43" spans="1:32" s="30" customFormat="1" ht="15" hidden="1" customHeight="1" outlineLevel="1" x14ac:dyDescent="0.2">
      <c r="A43" s="70"/>
      <c r="B43" s="80"/>
      <c r="C43" s="45"/>
      <c r="D43" s="46"/>
      <c r="E43" s="48"/>
      <c r="F43" s="48"/>
      <c r="G43" s="48"/>
      <c r="H43" s="48">
        <f t="shared" si="28"/>
        <v>0</v>
      </c>
      <c r="I43" s="48"/>
      <c r="J43" s="48"/>
      <c r="K43" s="48"/>
      <c r="L43" s="48">
        <f t="shared" si="29"/>
        <v>0</v>
      </c>
      <c r="M43" s="48">
        <f t="shared" si="30"/>
        <v>0</v>
      </c>
      <c r="N43" s="48">
        <f t="shared" si="31"/>
        <v>0</v>
      </c>
      <c r="O43" s="48">
        <f t="shared" si="32"/>
        <v>0</v>
      </c>
      <c r="P43" s="48">
        <f t="shared" si="33"/>
        <v>0</v>
      </c>
      <c r="Q43" s="48"/>
      <c r="R43" s="48"/>
      <c r="S43" s="48"/>
      <c r="T43" s="48">
        <f t="shared" si="34"/>
        <v>0</v>
      </c>
      <c r="U43" s="48">
        <f t="shared" si="44"/>
        <v>0</v>
      </c>
      <c r="V43" s="48">
        <f t="shared" si="45"/>
        <v>0</v>
      </c>
      <c r="W43" s="48">
        <f t="shared" si="37"/>
        <v>0</v>
      </c>
      <c r="X43" s="48">
        <f t="shared" si="38"/>
        <v>0</v>
      </c>
      <c r="Y43" s="48"/>
      <c r="Z43" s="48"/>
      <c r="AA43" s="48"/>
      <c r="AB43" s="48">
        <f t="shared" si="39"/>
        <v>0</v>
      </c>
      <c r="AC43" s="48">
        <f t="shared" si="40"/>
        <v>0</v>
      </c>
      <c r="AD43" s="48">
        <f t="shared" si="41"/>
        <v>0</v>
      </c>
      <c r="AE43" s="48">
        <f t="shared" si="42"/>
        <v>0</v>
      </c>
      <c r="AF43" s="48">
        <f t="shared" si="43"/>
        <v>0</v>
      </c>
    </row>
    <row r="44" spans="1:32" s="30" customFormat="1" ht="15" hidden="1" customHeight="1" outlineLevel="1" x14ac:dyDescent="0.2">
      <c r="A44" s="70"/>
      <c r="B44" s="80"/>
      <c r="C44" s="45"/>
      <c r="D44" s="46"/>
      <c r="E44" s="48"/>
      <c r="F44" s="48"/>
      <c r="G44" s="48"/>
      <c r="H44" s="48">
        <f t="shared" si="28"/>
        <v>0</v>
      </c>
      <c r="I44" s="48"/>
      <c r="J44" s="48"/>
      <c r="K44" s="48"/>
      <c r="L44" s="48">
        <f t="shared" si="29"/>
        <v>0</v>
      </c>
      <c r="M44" s="48">
        <f t="shared" si="30"/>
        <v>0</v>
      </c>
      <c r="N44" s="48">
        <f t="shared" si="31"/>
        <v>0</v>
      </c>
      <c r="O44" s="48">
        <f t="shared" si="32"/>
        <v>0</v>
      </c>
      <c r="P44" s="48">
        <f t="shared" si="33"/>
        <v>0</v>
      </c>
      <c r="Q44" s="48"/>
      <c r="R44" s="48"/>
      <c r="S44" s="48"/>
      <c r="T44" s="48">
        <f t="shared" si="34"/>
        <v>0</v>
      </c>
      <c r="U44" s="48">
        <f t="shared" si="44"/>
        <v>0</v>
      </c>
      <c r="V44" s="48">
        <f t="shared" si="45"/>
        <v>0</v>
      </c>
      <c r="W44" s="48">
        <f t="shared" si="37"/>
        <v>0</v>
      </c>
      <c r="X44" s="48">
        <f t="shared" si="38"/>
        <v>0</v>
      </c>
      <c r="Y44" s="48"/>
      <c r="Z44" s="48"/>
      <c r="AA44" s="48"/>
      <c r="AB44" s="48">
        <f t="shared" si="39"/>
        <v>0</v>
      </c>
      <c r="AC44" s="48">
        <f t="shared" si="40"/>
        <v>0</v>
      </c>
      <c r="AD44" s="48">
        <f t="shared" si="41"/>
        <v>0</v>
      </c>
      <c r="AE44" s="48">
        <f t="shared" si="42"/>
        <v>0</v>
      </c>
      <c r="AF44" s="48">
        <f t="shared" si="43"/>
        <v>0</v>
      </c>
    </row>
    <row r="45" spans="1:32" s="30" customFormat="1" ht="15" hidden="1" customHeight="1" outlineLevel="1" x14ac:dyDescent="0.2">
      <c r="A45" s="70"/>
      <c r="B45" s="80"/>
      <c r="C45" s="45"/>
      <c r="D45" s="46"/>
      <c r="E45" s="48"/>
      <c r="F45" s="48"/>
      <c r="G45" s="48"/>
      <c r="H45" s="48">
        <f t="shared" si="28"/>
        <v>0</v>
      </c>
      <c r="I45" s="48"/>
      <c r="J45" s="48"/>
      <c r="K45" s="48"/>
      <c r="L45" s="48">
        <f t="shared" si="29"/>
        <v>0</v>
      </c>
      <c r="M45" s="48">
        <f t="shared" si="30"/>
        <v>0</v>
      </c>
      <c r="N45" s="48">
        <f t="shared" si="31"/>
        <v>0</v>
      </c>
      <c r="O45" s="48">
        <f t="shared" si="32"/>
        <v>0</v>
      </c>
      <c r="P45" s="48">
        <f t="shared" si="33"/>
        <v>0</v>
      </c>
      <c r="Q45" s="48"/>
      <c r="R45" s="48"/>
      <c r="S45" s="48"/>
      <c r="T45" s="48">
        <f t="shared" si="34"/>
        <v>0</v>
      </c>
      <c r="U45" s="48">
        <f t="shared" si="44"/>
        <v>0</v>
      </c>
      <c r="V45" s="48">
        <f t="shared" si="45"/>
        <v>0</v>
      </c>
      <c r="W45" s="48">
        <f t="shared" si="37"/>
        <v>0</v>
      </c>
      <c r="X45" s="48">
        <f t="shared" si="38"/>
        <v>0</v>
      </c>
      <c r="Y45" s="48"/>
      <c r="Z45" s="48"/>
      <c r="AA45" s="48"/>
      <c r="AB45" s="48">
        <f t="shared" si="39"/>
        <v>0</v>
      </c>
      <c r="AC45" s="48">
        <f t="shared" si="40"/>
        <v>0</v>
      </c>
      <c r="AD45" s="48">
        <f t="shared" si="41"/>
        <v>0</v>
      </c>
      <c r="AE45" s="48">
        <f t="shared" si="42"/>
        <v>0</v>
      </c>
      <c r="AF45" s="48">
        <f t="shared" si="43"/>
        <v>0</v>
      </c>
    </row>
    <row r="46" spans="1:32" s="30" customFormat="1" ht="15" hidden="1" customHeight="1" outlineLevel="1" x14ac:dyDescent="0.2">
      <c r="A46" s="69"/>
      <c r="B46" s="81"/>
      <c r="C46" s="51"/>
      <c r="D46" s="52"/>
      <c r="E46" s="53"/>
      <c r="F46" s="53"/>
      <c r="G46" s="53"/>
      <c r="H46" s="53">
        <f t="shared" si="28"/>
        <v>0</v>
      </c>
      <c r="I46" s="53"/>
      <c r="J46" s="53"/>
      <c r="K46" s="53"/>
      <c r="L46" s="53">
        <f t="shared" si="29"/>
        <v>0</v>
      </c>
      <c r="M46" s="53">
        <f t="shared" si="30"/>
        <v>0</v>
      </c>
      <c r="N46" s="53">
        <f t="shared" si="31"/>
        <v>0</v>
      </c>
      <c r="O46" s="53">
        <f t="shared" si="32"/>
        <v>0</v>
      </c>
      <c r="P46" s="53">
        <f t="shared" si="33"/>
        <v>0</v>
      </c>
      <c r="Q46" s="53"/>
      <c r="R46" s="53"/>
      <c r="S46" s="53"/>
      <c r="T46" s="53">
        <f t="shared" si="34"/>
        <v>0</v>
      </c>
      <c r="U46" s="53">
        <f t="shared" si="44"/>
        <v>0</v>
      </c>
      <c r="V46" s="53">
        <f t="shared" si="45"/>
        <v>0</v>
      </c>
      <c r="W46" s="53">
        <f t="shared" si="37"/>
        <v>0</v>
      </c>
      <c r="X46" s="53">
        <f t="shared" si="38"/>
        <v>0</v>
      </c>
      <c r="Y46" s="53"/>
      <c r="Z46" s="53"/>
      <c r="AA46" s="53"/>
      <c r="AB46" s="53">
        <f t="shared" si="39"/>
        <v>0</v>
      </c>
      <c r="AC46" s="53">
        <f t="shared" si="40"/>
        <v>0</v>
      </c>
      <c r="AD46" s="53">
        <f t="shared" si="41"/>
        <v>0</v>
      </c>
      <c r="AE46" s="53">
        <f t="shared" si="42"/>
        <v>0</v>
      </c>
      <c r="AF46" s="53">
        <f t="shared" si="43"/>
        <v>0</v>
      </c>
    </row>
    <row r="47" spans="1:32" s="30" customFormat="1" ht="10.5" customHeight="1" collapsed="1" thickBot="1" x14ac:dyDescent="0.25">
      <c r="A47" s="69"/>
      <c r="B47" s="82"/>
      <c r="C47" s="83"/>
      <c r="D47" s="84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</row>
    <row r="48" spans="1:32" s="30" customFormat="1" ht="30.75" customHeight="1" thickBot="1" x14ac:dyDescent="0.25">
      <c r="A48" s="69"/>
      <c r="B48" s="86" t="s">
        <v>4</v>
      </c>
      <c r="C48" s="87"/>
      <c r="D48" s="88"/>
      <c r="E48" s="89">
        <f t="shared" ref="E48:G48" si="46">+E28+E9</f>
        <v>954499</v>
      </c>
      <c r="F48" s="89">
        <f t="shared" si="46"/>
        <v>904202</v>
      </c>
      <c r="G48" s="89">
        <f t="shared" si="46"/>
        <v>0</v>
      </c>
      <c r="H48" s="89">
        <f t="shared" ref="H48" si="47">+G48+F48+E48</f>
        <v>1858701</v>
      </c>
      <c r="I48" s="89">
        <f t="shared" ref="I48:K48" si="48">+I28+I9</f>
        <v>-39413</v>
      </c>
      <c r="J48" s="89">
        <f t="shared" si="48"/>
        <v>-6316</v>
      </c>
      <c r="K48" s="89">
        <f t="shared" si="48"/>
        <v>0</v>
      </c>
      <c r="L48" s="89">
        <f t="shared" ref="L48" si="49">+K48+J48+I48</f>
        <v>-45729</v>
      </c>
      <c r="M48" s="89">
        <f t="shared" ref="M48:O48" si="50">+M28+M9</f>
        <v>915086</v>
      </c>
      <c r="N48" s="89">
        <f t="shared" si="50"/>
        <v>897886</v>
      </c>
      <c r="O48" s="89">
        <f t="shared" si="50"/>
        <v>0</v>
      </c>
      <c r="P48" s="89">
        <f t="shared" ref="P48" si="51">+O48+N48+M48</f>
        <v>1812972</v>
      </c>
      <c r="Q48" s="89">
        <f t="shared" ref="Q48:S48" si="52">+Q28+Q9</f>
        <v>0</v>
      </c>
      <c r="R48" s="89">
        <f t="shared" si="52"/>
        <v>0</v>
      </c>
      <c r="S48" s="89">
        <f t="shared" si="52"/>
        <v>0</v>
      </c>
      <c r="T48" s="89">
        <f t="shared" ref="T48" si="53">+S48+R48+Q48</f>
        <v>0</v>
      </c>
      <c r="U48" s="89">
        <f t="shared" ref="U48:W48" si="54">+U28+U9</f>
        <v>915086</v>
      </c>
      <c r="V48" s="89">
        <f t="shared" si="54"/>
        <v>897886</v>
      </c>
      <c r="W48" s="89">
        <f t="shared" si="54"/>
        <v>0</v>
      </c>
      <c r="X48" s="89">
        <f t="shared" ref="X48" si="55">+W48+V48+U48</f>
        <v>1812972</v>
      </c>
      <c r="Y48" s="89">
        <f t="shared" ref="Y48:AA48" si="56">+Y28+Y9</f>
        <v>0</v>
      </c>
      <c r="Z48" s="89">
        <f t="shared" si="56"/>
        <v>0</v>
      </c>
      <c r="AA48" s="89">
        <f t="shared" si="56"/>
        <v>0</v>
      </c>
      <c r="AB48" s="89">
        <f t="shared" ref="AB48" si="57">+AA48+Z48+Y48</f>
        <v>0</v>
      </c>
      <c r="AC48" s="89">
        <f t="shared" ref="AC48:AE48" si="58">+AC28+AC9</f>
        <v>915086</v>
      </c>
      <c r="AD48" s="89">
        <f t="shared" si="58"/>
        <v>897886</v>
      </c>
      <c r="AE48" s="89">
        <f t="shared" si="58"/>
        <v>0</v>
      </c>
      <c r="AF48" s="89">
        <f t="shared" ref="AF48" si="59">+AE48+AD48+AC48</f>
        <v>1812972</v>
      </c>
    </row>
    <row r="49" spans="1:32" ht="17.100000000000001" customHeight="1" x14ac:dyDescent="0.2">
      <c r="A49" s="69"/>
      <c r="B49" s="90" t="s">
        <v>52</v>
      </c>
      <c r="C49" s="90"/>
      <c r="D49" s="90"/>
      <c r="P49" s="116" t="s">
        <v>40</v>
      </c>
      <c r="X49" s="116" t="s">
        <v>40</v>
      </c>
      <c r="AF49" s="116"/>
    </row>
    <row r="50" spans="1:32" ht="17.100000000000001" customHeight="1" x14ac:dyDescent="0.2">
      <c r="A50" s="69"/>
      <c r="B50" s="2"/>
      <c r="C50" s="91"/>
      <c r="D50" s="2"/>
    </row>
    <row r="51" spans="1:32" ht="19.5" hidden="1" customHeight="1" outlineLevel="1" thickBot="1" x14ac:dyDescent="0.25">
      <c r="A51" s="69"/>
      <c r="D51" s="92" t="s">
        <v>34</v>
      </c>
      <c r="E51" s="93">
        <v>954499</v>
      </c>
      <c r="F51" s="93">
        <v>904202</v>
      </c>
      <c r="G51" s="93">
        <v>0</v>
      </c>
      <c r="H51" s="93">
        <v>1858701</v>
      </c>
      <c r="I51" s="93">
        <v>-39413</v>
      </c>
      <c r="J51" s="93">
        <v>-6316</v>
      </c>
      <c r="K51" s="93">
        <v>0</v>
      </c>
      <c r="L51" s="93">
        <v>-45729</v>
      </c>
      <c r="M51" s="93">
        <v>915086</v>
      </c>
      <c r="N51" s="93">
        <v>897886</v>
      </c>
      <c r="O51" s="93">
        <v>0</v>
      </c>
      <c r="P51" s="93">
        <v>1812972</v>
      </c>
      <c r="Q51" s="93">
        <v>0</v>
      </c>
      <c r="R51" s="93">
        <v>0</v>
      </c>
      <c r="S51" s="93">
        <v>0</v>
      </c>
      <c r="T51" s="93">
        <v>0</v>
      </c>
      <c r="U51" s="93">
        <v>915086</v>
      </c>
      <c r="V51" s="93">
        <v>897886</v>
      </c>
      <c r="W51" s="93">
        <v>0</v>
      </c>
      <c r="X51" s="93">
        <v>1812972</v>
      </c>
      <c r="Y51" s="93">
        <v>0</v>
      </c>
      <c r="Z51" s="93">
        <v>0</v>
      </c>
      <c r="AA51" s="93">
        <v>0</v>
      </c>
      <c r="AB51" s="93">
        <v>0</v>
      </c>
      <c r="AC51" s="93">
        <v>915086</v>
      </c>
      <c r="AD51" s="93">
        <v>897886</v>
      </c>
      <c r="AE51" s="93">
        <v>0</v>
      </c>
      <c r="AF51" s="93">
        <v>1812972</v>
      </c>
    </row>
    <row r="52" spans="1:32" ht="15.75" hidden="1" customHeight="1" outlineLevel="1" x14ac:dyDescent="0.2">
      <c r="A52" s="69"/>
      <c r="D52" s="94" t="s">
        <v>3</v>
      </c>
      <c r="E52" s="95">
        <f t="shared" ref="E52:H52" si="60">+E51-E48</f>
        <v>0</v>
      </c>
      <c r="F52" s="95">
        <f t="shared" si="60"/>
        <v>0</v>
      </c>
      <c r="G52" s="95">
        <f t="shared" si="60"/>
        <v>0</v>
      </c>
      <c r="H52" s="95">
        <f t="shared" si="60"/>
        <v>0</v>
      </c>
      <c r="I52" s="95">
        <f t="shared" ref="I52:P52" si="61">+I51-I48</f>
        <v>0</v>
      </c>
      <c r="J52" s="95">
        <f t="shared" si="61"/>
        <v>0</v>
      </c>
      <c r="K52" s="95">
        <f t="shared" si="61"/>
        <v>0</v>
      </c>
      <c r="L52" s="95">
        <f t="shared" si="61"/>
        <v>0</v>
      </c>
      <c r="M52" s="95">
        <f t="shared" si="61"/>
        <v>0</v>
      </c>
      <c r="N52" s="95">
        <f t="shared" si="61"/>
        <v>0</v>
      </c>
      <c r="O52" s="95">
        <f t="shared" si="61"/>
        <v>0</v>
      </c>
      <c r="P52" s="95">
        <f t="shared" si="61"/>
        <v>0</v>
      </c>
      <c r="Q52" s="95">
        <f t="shared" ref="Q52:X52" si="62">+Q51-Q48</f>
        <v>0</v>
      </c>
      <c r="R52" s="95">
        <f t="shared" si="62"/>
        <v>0</v>
      </c>
      <c r="S52" s="95">
        <f t="shared" si="62"/>
        <v>0</v>
      </c>
      <c r="T52" s="95">
        <f t="shared" si="62"/>
        <v>0</v>
      </c>
      <c r="U52" s="95">
        <f t="shared" si="62"/>
        <v>0</v>
      </c>
      <c r="V52" s="95">
        <f t="shared" si="62"/>
        <v>0</v>
      </c>
      <c r="W52" s="95">
        <f t="shared" si="62"/>
        <v>0</v>
      </c>
      <c r="X52" s="95">
        <f t="shared" si="62"/>
        <v>0</v>
      </c>
      <c r="Y52" s="95">
        <f t="shared" ref="Y52:AF52" si="63">+Y51-Y48</f>
        <v>0</v>
      </c>
      <c r="Z52" s="95">
        <f t="shared" si="63"/>
        <v>0</v>
      </c>
      <c r="AA52" s="95">
        <f t="shared" si="63"/>
        <v>0</v>
      </c>
      <c r="AB52" s="95">
        <f t="shared" si="63"/>
        <v>0</v>
      </c>
      <c r="AC52" s="95">
        <f t="shared" si="63"/>
        <v>0</v>
      </c>
      <c r="AD52" s="95">
        <f t="shared" si="63"/>
        <v>0</v>
      </c>
      <c r="AE52" s="95">
        <f t="shared" si="63"/>
        <v>0</v>
      </c>
      <c r="AF52" s="95">
        <f t="shared" si="63"/>
        <v>0</v>
      </c>
    </row>
    <row r="53" spans="1:32" hidden="1" outlineLevel="1" x14ac:dyDescent="0.2">
      <c r="A53" s="69"/>
    </row>
    <row r="54" spans="1:32" hidden="1" outlineLevel="1" x14ac:dyDescent="0.2">
      <c r="A54" s="69"/>
      <c r="D54" s="96" t="s">
        <v>2</v>
      </c>
      <c r="E54" s="97">
        <f t="shared" ref="E54:H54" si="64">+E10</f>
        <v>100000</v>
      </c>
      <c r="F54" s="97">
        <f t="shared" si="64"/>
        <v>0</v>
      </c>
      <c r="G54" s="97">
        <f t="shared" si="64"/>
        <v>0</v>
      </c>
      <c r="H54" s="97">
        <f t="shared" si="64"/>
        <v>100000</v>
      </c>
      <c r="I54" s="97">
        <f t="shared" ref="I54:P54" si="65">+I10</f>
        <v>-5500</v>
      </c>
      <c r="J54" s="97">
        <f t="shared" si="65"/>
        <v>0</v>
      </c>
      <c r="K54" s="97">
        <f t="shared" si="65"/>
        <v>0</v>
      </c>
      <c r="L54" s="97">
        <f t="shared" si="65"/>
        <v>-5500</v>
      </c>
      <c r="M54" s="97">
        <f t="shared" si="65"/>
        <v>94500</v>
      </c>
      <c r="N54" s="97">
        <f t="shared" si="65"/>
        <v>0</v>
      </c>
      <c r="O54" s="97">
        <f t="shared" si="65"/>
        <v>0</v>
      </c>
      <c r="P54" s="97">
        <f t="shared" si="65"/>
        <v>94500</v>
      </c>
      <c r="Q54" s="97">
        <f t="shared" ref="Q54:X54" si="66">+Q10</f>
        <v>0</v>
      </c>
      <c r="R54" s="97">
        <f t="shared" si="66"/>
        <v>0</v>
      </c>
      <c r="S54" s="97">
        <f t="shared" si="66"/>
        <v>0</v>
      </c>
      <c r="T54" s="97">
        <f t="shared" si="66"/>
        <v>0</v>
      </c>
      <c r="U54" s="97">
        <f t="shared" si="66"/>
        <v>94500</v>
      </c>
      <c r="V54" s="97">
        <f t="shared" si="66"/>
        <v>0</v>
      </c>
      <c r="W54" s="97">
        <f t="shared" si="66"/>
        <v>0</v>
      </c>
      <c r="X54" s="97">
        <f t="shared" si="66"/>
        <v>94500</v>
      </c>
      <c r="Y54" s="97">
        <f t="shared" ref="Y54:AF54" si="67">+Y10</f>
        <v>0</v>
      </c>
      <c r="Z54" s="97">
        <f t="shared" si="67"/>
        <v>0</v>
      </c>
      <c r="AA54" s="97">
        <f t="shared" si="67"/>
        <v>0</v>
      </c>
      <c r="AB54" s="97">
        <f t="shared" si="67"/>
        <v>0</v>
      </c>
      <c r="AC54" s="97">
        <f t="shared" si="67"/>
        <v>94500</v>
      </c>
      <c r="AD54" s="97">
        <f t="shared" si="67"/>
        <v>0</v>
      </c>
      <c r="AE54" s="97">
        <f t="shared" si="67"/>
        <v>0</v>
      </c>
      <c r="AF54" s="97">
        <f t="shared" si="67"/>
        <v>94500</v>
      </c>
    </row>
    <row r="55" spans="1:32" hidden="1" outlineLevel="1" x14ac:dyDescent="0.2">
      <c r="A55" s="69"/>
      <c r="D55" s="96" t="s">
        <v>1</v>
      </c>
      <c r="E55" s="97">
        <f t="shared" ref="E55:H55" si="68">+E11</f>
        <v>725572</v>
      </c>
      <c r="F55" s="97">
        <f t="shared" si="68"/>
        <v>654202</v>
      </c>
      <c r="G55" s="97">
        <f t="shared" si="68"/>
        <v>0</v>
      </c>
      <c r="H55" s="97">
        <f t="shared" si="68"/>
        <v>1379774</v>
      </c>
      <c r="I55" s="97">
        <f t="shared" ref="I55:P55" si="69">+I11</f>
        <v>4464</v>
      </c>
      <c r="J55" s="97">
        <f t="shared" si="69"/>
        <v>0</v>
      </c>
      <c r="K55" s="97">
        <f t="shared" si="69"/>
        <v>0</v>
      </c>
      <c r="L55" s="97">
        <f t="shared" si="69"/>
        <v>4464</v>
      </c>
      <c r="M55" s="97">
        <f t="shared" si="69"/>
        <v>730036</v>
      </c>
      <c r="N55" s="97">
        <f t="shared" si="69"/>
        <v>654202</v>
      </c>
      <c r="O55" s="97">
        <f t="shared" si="69"/>
        <v>0</v>
      </c>
      <c r="P55" s="97">
        <f t="shared" si="69"/>
        <v>1384238</v>
      </c>
      <c r="Q55" s="97">
        <f t="shared" ref="Q55:X55" si="70">+Q11</f>
        <v>0</v>
      </c>
      <c r="R55" s="97">
        <f t="shared" si="70"/>
        <v>0</v>
      </c>
      <c r="S55" s="97">
        <f t="shared" si="70"/>
        <v>0</v>
      </c>
      <c r="T55" s="97">
        <f t="shared" si="70"/>
        <v>0</v>
      </c>
      <c r="U55" s="97">
        <f t="shared" si="70"/>
        <v>730036</v>
      </c>
      <c r="V55" s="97">
        <f t="shared" si="70"/>
        <v>654202</v>
      </c>
      <c r="W55" s="97">
        <f t="shared" si="70"/>
        <v>0</v>
      </c>
      <c r="X55" s="97">
        <f t="shared" si="70"/>
        <v>1384238</v>
      </c>
      <c r="Y55" s="97">
        <f t="shared" ref="Y55:AF55" si="71">+Y11</f>
        <v>0</v>
      </c>
      <c r="Z55" s="97">
        <f t="shared" si="71"/>
        <v>0</v>
      </c>
      <c r="AA55" s="97">
        <f t="shared" si="71"/>
        <v>0</v>
      </c>
      <c r="AB55" s="97">
        <f t="shared" si="71"/>
        <v>0</v>
      </c>
      <c r="AC55" s="97">
        <f t="shared" si="71"/>
        <v>730036</v>
      </c>
      <c r="AD55" s="97">
        <f t="shared" si="71"/>
        <v>654202</v>
      </c>
      <c r="AE55" s="97">
        <f t="shared" si="71"/>
        <v>0</v>
      </c>
      <c r="AF55" s="97">
        <f t="shared" si="71"/>
        <v>1384238</v>
      </c>
    </row>
    <row r="56" spans="1:32" ht="15.75" hidden="1" customHeight="1" outlineLevel="1" x14ac:dyDescent="0.2">
      <c r="A56" s="69"/>
      <c r="D56" s="96" t="s">
        <v>0</v>
      </c>
      <c r="E56" s="97">
        <f t="shared" ref="E56:H56" si="72">+E28</f>
        <v>128927</v>
      </c>
      <c r="F56" s="97">
        <f t="shared" si="72"/>
        <v>250000</v>
      </c>
      <c r="G56" s="97">
        <f t="shared" si="72"/>
        <v>0</v>
      </c>
      <c r="H56" s="97">
        <f t="shared" si="72"/>
        <v>378927</v>
      </c>
      <c r="I56" s="97">
        <f t="shared" ref="I56:P56" si="73">+I28</f>
        <v>-38377</v>
      </c>
      <c r="J56" s="97">
        <f t="shared" si="73"/>
        <v>-6316</v>
      </c>
      <c r="K56" s="97">
        <f t="shared" si="73"/>
        <v>0</v>
      </c>
      <c r="L56" s="97">
        <f t="shared" si="73"/>
        <v>-44693</v>
      </c>
      <c r="M56" s="97">
        <f t="shared" si="73"/>
        <v>90550</v>
      </c>
      <c r="N56" s="97">
        <f t="shared" si="73"/>
        <v>243684</v>
      </c>
      <c r="O56" s="97">
        <f t="shared" si="73"/>
        <v>0</v>
      </c>
      <c r="P56" s="97">
        <f t="shared" si="73"/>
        <v>334234</v>
      </c>
      <c r="Q56" s="97">
        <f t="shared" ref="Q56:X56" si="74">+Q28</f>
        <v>0</v>
      </c>
      <c r="R56" s="97">
        <f t="shared" si="74"/>
        <v>0</v>
      </c>
      <c r="S56" s="97">
        <f t="shared" si="74"/>
        <v>0</v>
      </c>
      <c r="T56" s="97">
        <f t="shared" si="74"/>
        <v>0</v>
      </c>
      <c r="U56" s="97">
        <f t="shared" si="74"/>
        <v>90550</v>
      </c>
      <c r="V56" s="97">
        <f t="shared" si="74"/>
        <v>243684</v>
      </c>
      <c r="W56" s="97">
        <f t="shared" si="74"/>
        <v>0</v>
      </c>
      <c r="X56" s="97">
        <f t="shared" si="74"/>
        <v>334234</v>
      </c>
      <c r="Y56" s="97">
        <f t="shared" ref="Y56:AF56" si="75">+Y28</f>
        <v>0</v>
      </c>
      <c r="Z56" s="97">
        <f t="shared" si="75"/>
        <v>0</v>
      </c>
      <c r="AA56" s="97">
        <f t="shared" si="75"/>
        <v>0</v>
      </c>
      <c r="AB56" s="97">
        <f t="shared" si="75"/>
        <v>0</v>
      </c>
      <c r="AC56" s="97">
        <f t="shared" si="75"/>
        <v>90550</v>
      </c>
      <c r="AD56" s="97">
        <f t="shared" si="75"/>
        <v>243684</v>
      </c>
      <c r="AE56" s="97">
        <f t="shared" si="75"/>
        <v>0</v>
      </c>
      <c r="AF56" s="97">
        <f t="shared" si="75"/>
        <v>334234</v>
      </c>
    </row>
    <row r="57" spans="1:32" s="20" customFormat="1" ht="16.5" hidden="1" outlineLevel="1" thickBot="1" x14ac:dyDescent="0.25">
      <c r="A57" s="1"/>
      <c r="B57" s="98"/>
      <c r="C57" s="99"/>
      <c r="D57" s="98"/>
      <c r="E57" s="100">
        <f t="shared" ref="E57:H57" si="76">+E56+E55+E54</f>
        <v>954499</v>
      </c>
      <c r="F57" s="100">
        <f t="shared" si="76"/>
        <v>904202</v>
      </c>
      <c r="G57" s="100">
        <f t="shared" si="76"/>
        <v>0</v>
      </c>
      <c r="H57" s="100">
        <f t="shared" si="76"/>
        <v>1858701</v>
      </c>
      <c r="I57" s="100">
        <f t="shared" ref="I57:P57" si="77">+I56+I55+I54</f>
        <v>-39413</v>
      </c>
      <c r="J57" s="100">
        <f t="shared" si="77"/>
        <v>-6316</v>
      </c>
      <c r="K57" s="100">
        <f t="shared" si="77"/>
        <v>0</v>
      </c>
      <c r="L57" s="100">
        <f t="shared" si="77"/>
        <v>-45729</v>
      </c>
      <c r="M57" s="100">
        <f t="shared" si="77"/>
        <v>915086</v>
      </c>
      <c r="N57" s="100">
        <f t="shared" si="77"/>
        <v>897886</v>
      </c>
      <c r="O57" s="100">
        <f t="shared" si="77"/>
        <v>0</v>
      </c>
      <c r="P57" s="100">
        <f t="shared" si="77"/>
        <v>1812972</v>
      </c>
      <c r="Q57" s="100">
        <f t="shared" ref="Q57:X57" si="78">+Q56+Q55+Q54</f>
        <v>0</v>
      </c>
      <c r="R57" s="100">
        <f t="shared" si="78"/>
        <v>0</v>
      </c>
      <c r="S57" s="100">
        <f t="shared" si="78"/>
        <v>0</v>
      </c>
      <c r="T57" s="100">
        <f t="shared" si="78"/>
        <v>0</v>
      </c>
      <c r="U57" s="100">
        <f t="shared" si="78"/>
        <v>915086</v>
      </c>
      <c r="V57" s="100">
        <f t="shared" si="78"/>
        <v>897886</v>
      </c>
      <c r="W57" s="100">
        <f t="shared" si="78"/>
        <v>0</v>
      </c>
      <c r="X57" s="100">
        <f t="shared" si="78"/>
        <v>1812972</v>
      </c>
      <c r="Y57" s="100">
        <f t="shared" ref="Y57:AF57" si="79">+Y56+Y55+Y54</f>
        <v>0</v>
      </c>
      <c r="Z57" s="100">
        <f t="shared" si="79"/>
        <v>0</v>
      </c>
      <c r="AA57" s="100">
        <f t="shared" si="79"/>
        <v>0</v>
      </c>
      <c r="AB57" s="100">
        <f t="shared" si="79"/>
        <v>0</v>
      </c>
      <c r="AC57" s="100">
        <f t="shared" si="79"/>
        <v>915086</v>
      </c>
      <c r="AD57" s="100">
        <f t="shared" si="79"/>
        <v>897886</v>
      </c>
      <c r="AE57" s="100">
        <f t="shared" si="79"/>
        <v>0</v>
      </c>
      <c r="AF57" s="100">
        <f t="shared" si="79"/>
        <v>1812972</v>
      </c>
    </row>
    <row r="58" spans="1:32" hidden="1" outlineLevel="1" x14ac:dyDescent="0.2">
      <c r="E58" s="97">
        <f t="shared" ref="E58:H58" si="80">+E57-E48</f>
        <v>0</v>
      </c>
      <c r="F58" s="97">
        <f t="shared" si="80"/>
        <v>0</v>
      </c>
      <c r="G58" s="97">
        <f t="shared" si="80"/>
        <v>0</v>
      </c>
      <c r="H58" s="97">
        <f t="shared" si="80"/>
        <v>0</v>
      </c>
      <c r="I58" s="97">
        <f t="shared" ref="I58:P58" si="81">+I57-I48</f>
        <v>0</v>
      </c>
      <c r="J58" s="97">
        <f t="shared" si="81"/>
        <v>0</v>
      </c>
      <c r="K58" s="97">
        <f t="shared" si="81"/>
        <v>0</v>
      </c>
      <c r="L58" s="97">
        <f t="shared" si="81"/>
        <v>0</v>
      </c>
      <c r="M58" s="97">
        <f t="shared" si="81"/>
        <v>0</v>
      </c>
      <c r="N58" s="97">
        <f t="shared" si="81"/>
        <v>0</v>
      </c>
      <c r="O58" s="97">
        <f t="shared" si="81"/>
        <v>0</v>
      </c>
      <c r="P58" s="97">
        <f t="shared" si="81"/>
        <v>0</v>
      </c>
      <c r="Q58" s="97">
        <f t="shared" ref="Q58:X58" si="82">+Q57-Q48</f>
        <v>0</v>
      </c>
      <c r="R58" s="97">
        <f t="shared" si="82"/>
        <v>0</v>
      </c>
      <c r="S58" s="97">
        <f t="shared" si="82"/>
        <v>0</v>
      </c>
      <c r="T58" s="97">
        <f t="shared" si="82"/>
        <v>0</v>
      </c>
      <c r="U58" s="97">
        <f t="shared" si="82"/>
        <v>0</v>
      </c>
      <c r="V58" s="97">
        <f t="shared" si="82"/>
        <v>0</v>
      </c>
      <c r="W58" s="97">
        <f t="shared" si="82"/>
        <v>0</v>
      </c>
      <c r="X58" s="97">
        <f t="shared" si="82"/>
        <v>0</v>
      </c>
      <c r="Y58" s="97">
        <f t="shared" ref="Y58:AF58" si="83">+Y57-Y48</f>
        <v>0</v>
      </c>
      <c r="Z58" s="97">
        <f t="shared" si="83"/>
        <v>0</v>
      </c>
      <c r="AA58" s="97">
        <f t="shared" si="83"/>
        <v>0</v>
      </c>
      <c r="AB58" s="97">
        <f t="shared" si="83"/>
        <v>0</v>
      </c>
      <c r="AC58" s="97">
        <f t="shared" si="83"/>
        <v>0</v>
      </c>
      <c r="AD58" s="97">
        <f t="shared" si="83"/>
        <v>0</v>
      </c>
      <c r="AE58" s="97">
        <f t="shared" si="83"/>
        <v>0</v>
      </c>
      <c r="AF58" s="97">
        <f t="shared" si="83"/>
        <v>0</v>
      </c>
    </row>
    <row r="59" spans="1:32" collapsed="1" x14ac:dyDescent="0.2">
      <c r="D59" s="5"/>
    </row>
    <row r="60" spans="1:32" x14ac:dyDescent="0.2">
      <c r="D60" s="5"/>
    </row>
    <row r="61" spans="1:32" ht="24.75" customHeight="1" x14ac:dyDescent="0.2"/>
    <row r="75" spans="6:7" ht="55.5" customHeight="1" x14ac:dyDescent="0.2">
      <c r="F75" s="122">
        <f>676410-632793</f>
        <v>43617</v>
      </c>
      <c r="G75" s="122"/>
    </row>
  </sheetData>
  <sheetProtection algorithmName="SHA-512" hashValue="ipqDTuPc0RK3RXjtszyRJfccRimYaop/E/iT2Xo6LLsoxPmF8KCkj2hVd6P5nDJii8twOhQYTDzX2GaD6tnZDQ==" saltValue="+5L//S2u16aWa7G3RZm6nA==" spinCount="100000" sheet="1" objects="1" selectLockedCells="1" selectUnlockedCells="1"/>
  <mergeCells count="11">
    <mergeCell ref="B3:P3"/>
    <mergeCell ref="F75:G75"/>
    <mergeCell ref="AC5:AF6"/>
    <mergeCell ref="I5:L6"/>
    <mergeCell ref="Q5:T6"/>
    <mergeCell ref="Y5:AB6"/>
    <mergeCell ref="B8:C8"/>
    <mergeCell ref="B5:D7"/>
    <mergeCell ref="E5:H6"/>
    <mergeCell ref="M5:P6"/>
    <mergeCell ref="U5:X6"/>
  </mergeCells>
  <printOptions horizontalCentered="1"/>
  <pageMargins left="0.47244094488188981" right="0.27559055118110237" top="0.78740157480314965" bottom="0.31496062992125984" header="0.51181102362204722" footer="0.23622047244094491"/>
  <pageSetup paperSize="9" scale="57" firstPageNumber="0" orientation="portrait" horizontalDpi="300" verticalDpi="300" r:id="rId1"/>
  <headerFooter>
    <oddHeader>&amp;R&amp;"Arial,Félkövér"&amp;A &amp;"Arial,Normál"a __/_____. (__. __.) Önkormányzati rendelethez</oddHeader>
    <oddFooter>&amp;R&amp;"Century Gothic,Normál"&amp;N.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9. melléklet</vt:lpstr>
      <vt:lpstr>'9. melléklet'!Nyomtatási_cím</vt:lpstr>
      <vt:lpstr>'9.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2025-05-05T08:13:02Z</cp:lastPrinted>
  <dcterms:created xsi:type="dcterms:W3CDTF">2021-10-26T09:48:07Z</dcterms:created>
  <dcterms:modified xsi:type="dcterms:W3CDTF">2025-05-05T09:15:10Z</dcterms:modified>
</cp:coreProperties>
</file>