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penzugy\koltsegvetes\2025. évi Módosított előirányzat\1_módosított előirányzat\Közgyűlési osztály\"/>
    </mc:Choice>
  </mc:AlternateContent>
  <bookViews>
    <workbookView xWindow="135" yWindow="105" windowWidth="14850" windowHeight="11970" tabRatio="399"/>
  </bookViews>
  <sheets>
    <sheet name="10. melléklet" sheetId="1" r:id="rId1"/>
  </sheets>
  <definedNames>
    <definedName name="_xlnm._FilterDatabase" localSheetId="0" hidden="1">'10. melléklet'!$C$1:$C$856</definedName>
    <definedName name="_xlnm.Print_Titles" localSheetId="0">'10. melléklet'!$3:$4</definedName>
    <definedName name="_xlnm.Print_Area" localSheetId="0">'10. melléklet'!$B$1:$U$854</definedName>
  </definedNames>
  <calcPr calcId="162913"/>
</workbook>
</file>

<file path=xl/calcChain.xml><?xml version="1.0" encoding="utf-8"?>
<calcChain xmlns="http://schemas.openxmlformats.org/spreadsheetml/2006/main">
  <c r="X755" i="1" l="1"/>
  <c r="X563" i="1"/>
  <c r="X499" i="1"/>
  <c r="X449" i="1"/>
  <c r="X433" i="1"/>
  <c r="X417" i="1"/>
  <c r="X118" i="1"/>
  <c r="P745" i="1" l="1"/>
  <c r="F112" i="1" l="1"/>
  <c r="P108" i="1"/>
  <c r="Z727" i="1" l="1"/>
  <c r="O812" i="1"/>
  <c r="P812" i="1"/>
  <c r="R812" i="1"/>
  <c r="T812" i="1"/>
  <c r="O780" i="1"/>
  <c r="O774" i="1"/>
  <c r="O796" i="1"/>
  <c r="P796" i="1"/>
  <c r="R796" i="1"/>
  <c r="T796" i="1"/>
  <c r="G412" i="1"/>
  <c r="I412" i="1" s="1"/>
  <c r="G112" i="1"/>
  <c r="I112" i="1" s="1"/>
  <c r="Z711" i="1" l="1"/>
  <c r="P841" i="1"/>
  <c r="R841" i="1"/>
  <c r="T841" i="1"/>
  <c r="P842" i="1"/>
  <c r="R842" i="1"/>
  <c r="T842" i="1"/>
  <c r="P843" i="1"/>
  <c r="R843" i="1"/>
  <c r="T843" i="1"/>
  <c r="P844" i="1"/>
  <c r="R844" i="1"/>
  <c r="T844" i="1"/>
  <c r="P845" i="1"/>
  <c r="R845" i="1"/>
  <c r="T845" i="1"/>
  <c r="P847" i="1"/>
  <c r="R847" i="1"/>
  <c r="T847" i="1"/>
  <c r="P848" i="1"/>
  <c r="R848" i="1"/>
  <c r="T848" i="1"/>
  <c r="P849" i="1"/>
  <c r="R849" i="1"/>
  <c r="T849" i="1"/>
  <c r="P850" i="1"/>
  <c r="Q850" i="1"/>
  <c r="R850" i="1"/>
  <c r="S850" i="1"/>
  <c r="T850" i="1"/>
  <c r="U850" i="1"/>
  <c r="AB850" i="1" s="1"/>
  <c r="P851" i="1"/>
  <c r="Q851" i="1"/>
  <c r="R851" i="1"/>
  <c r="S851" i="1"/>
  <c r="T851" i="1"/>
  <c r="U851" i="1"/>
  <c r="Z851" i="1" s="1"/>
  <c r="P852" i="1"/>
  <c r="Q852" i="1"/>
  <c r="R852" i="1"/>
  <c r="S852" i="1"/>
  <c r="T852" i="1"/>
  <c r="U852" i="1"/>
  <c r="AB852" i="1" s="1"/>
  <c r="F842" i="1"/>
  <c r="H842" i="1"/>
  <c r="J842" i="1"/>
  <c r="F843" i="1"/>
  <c r="H843" i="1"/>
  <c r="J843" i="1"/>
  <c r="F844" i="1"/>
  <c r="H844" i="1"/>
  <c r="J844" i="1"/>
  <c r="F845" i="1"/>
  <c r="G845" i="1"/>
  <c r="H845" i="1"/>
  <c r="I845" i="1"/>
  <c r="J845" i="1"/>
  <c r="F846" i="1"/>
  <c r="G846" i="1"/>
  <c r="H846" i="1"/>
  <c r="I846" i="1"/>
  <c r="J846" i="1"/>
  <c r="F847" i="1"/>
  <c r="H847" i="1"/>
  <c r="J847" i="1"/>
  <c r="F848" i="1"/>
  <c r="H848" i="1"/>
  <c r="J848" i="1"/>
  <c r="F849" i="1"/>
  <c r="H849" i="1"/>
  <c r="J849" i="1"/>
  <c r="F850" i="1"/>
  <c r="H850" i="1"/>
  <c r="J850" i="1"/>
  <c r="F851" i="1"/>
  <c r="H851" i="1"/>
  <c r="J851" i="1"/>
  <c r="F852" i="1"/>
  <c r="H852" i="1"/>
  <c r="J852" i="1"/>
  <c r="E852" i="1"/>
  <c r="E851" i="1"/>
  <c r="E850" i="1"/>
  <c r="E849" i="1"/>
  <c r="E848" i="1"/>
  <c r="E845" i="1"/>
  <c r="E844" i="1"/>
  <c r="E843" i="1"/>
  <c r="E842" i="1"/>
  <c r="AB851" i="1" l="1"/>
  <c r="Z852" i="1"/>
  <c r="Z850" i="1"/>
  <c r="P846" i="1"/>
  <c r="P840" i="1"/>
  <c r="T846" i="1"/>
  <c r="T840" i="1"/>
  <c r="R846" i="1"/>
  <c r="R840" i="1"/>
  <c r="E616" i="1" l="1"/>
  <c r="Q818" i="1" l="1"/>
  <c r="S818" i="1" s="1"/>
  <c r="U818" i="1" s="1"/>
  <c r="G818" i="1"/>
  <c r="I818" i="1" s="1"/>
  <c r="K818" i="1" s="1"/>
  <c r="Q817" i="1"/>
  <c r="S817" i="1" s="1"/>
  <c r="U817" i="1" s="1"/>
  <c r="G817" i="1"/>
  <c r="I817" i="1" s="1"/>
  <c r="K817" i="1" s="1"/>
  <c r="Q816" i="1"/>
  <c r="S816" i="1" s="1"/>
  <c r="U816" i="1" s="1"/>
  <c r="G816" i="1"/>
  <c r="I816" i="1" s="1"/>
  <c r="K816" i="1" s="1"/>
  <c r="Q815" i="1"/>
  <c r="S815" i="1" s="1"/>
  <c r="U815" i="1" s="1"/>
  <c r="G815" i="1"/>
  <c r="I815" i="1" s="1"/>
  <c r="K815" i="1" s="1"/>
  <c r="Q814" i="1"/>
  <c r="S814" i="1" s="1"/>
  <c r="G814" i="1"/>
  <c r="I814" i="1" s="1"/>
  <c r="K814" i="1" s="1"/>
  <c r="Q813" i="1"/>
  <c r="G813" i="1"/>
  <c r="I813" i="1" s="1"/>
  <c r="K813" i="1" s="1"/>
  <c r="G812" i="1"/>
  <c r="I812" i="1" s="1"/>
  <c r="K812" i="1" s="1"/>
  <c r="Q811" i="1"/>
  <c r="S811" i="1" s="1"/>
  <c r="U811" i="1" s="1"/>
  <c r="G811" i="1"/>
  <c r="I811" i="1" s="1"/>
  <c r="K811" i="1" s="1"/>
  <c r="Q810" i="1"/>
  <c r="S810" i="1" s="1"/>
  <c r="U810" i="1" s="1"/>
  <c r="G810" i="1"/>
  <c r="I810" i="1" s="1"/>
  <c r="K810" i="1" s="1"/>
  <c r="Q809" i="1"/>
  <c r="S809" i="1" s="1"/>
  <c r="U809" i="1" s="1"/>
  <c r="G809" i="1"/>
  <c r="I809" i="1" s="1"/>
  <c r="Q808" i="1"/>
  <c r="S808" i="1" s="1"/>
  <c r="U808" i="1" s="1"/>
  <c r="G808" i="1"/>
  <c r="I808" i="1" s="1"/>
  <c r="K808" i="1" s="1"/>
  <c r="Q807" i="1"/>
  <c r="S807" i="1" s="1"/>
  <c r="U807" i="1" s="1"/>
  <c r="T806" i="1"/>
  <c r="R806" i="1"/>
  <c r="P806" i="1"/>
  <c r="O806" i="1"/>
  <c r="J806" i="1"/>
  <c r="J819" i="1" s="1"/>
  <c r="H806" i="1"/>
  <c r="H819" i="1" s="1"/>
  <c r="F806" i="1"/>
  <c r="F819" i="1" s="1"/>
  <c r="E806" i="1"/>
  <c r="E819" i="1" s="1"/>
  <c r="U805" i="1"/>
  <c r="T805" i="1"/>
  <c r="S805" i="1"/>
  <c r="R805" i="1"/>
  <c r="Q805" i="1"/>
  <c r="P805" i="1"/>
  <c r="O805" i="1"/>
  <c r="K805" i="1"/>
  <c r="J805" i="1"/>
  <c r="I805" i="1"/>
  <c r="H805" i="1"/>
  <c r="G805" i="1"/>
  <c r="F805" i="1"/>
  <c r="E805" i="1"/>
  <c r="Q802" i="1"/>
  <c r="S802" i="1" s="1"/>
  <c r="U802" i="1" s="1"/>
  <c r="G802" i="1"/>
  <c r="I802" i="1" s="1"/>
  <c r="K802" i="1" s="1"/>
  <c r="Q801" i="1"/>
  <c r="S801" i="1" s="1"/>
  <c r="U801" i="1" s="1"/>
  <c r="G801" i="1"/>
  <c r="I801" i="1" s="1"/>
  <c r="K801" i="1" s="1"/>
  <c r="Q800" i="1"/>
  <c r="S800" i="1" s="1"/>
  <c r="U800" i="1" s="1"/>
  <c r="G800" i="1"/>
  <c r="I800" i="1" s="1"/>
  <c r="K800" i="1" s="1"/>
  <c r="Q799" i="1"/>
  <c r="S799" i="1" s="1"/>
  <c r="U799" i="1" s="1"/>
  <c r="G799" i="1"/>
  <c r="I799" i="1" s="1"/>
  <c r="K799" i="1" s="1"/>
  <c r="Q798" i="1"/>
  <c r="S798" i="1" s="1"/>
  <c r="G798" i="1"/>
  <c r="I798" i="1" s="1"/>
  <c r="K798" i="1" s="1"/>
  <c r="Q797" i="1"/>
  <c r="G797" i="1"/>
  <c r="I797" i="1" s="1"/>
  <c r="K797" i="1" s="1"/>
  <c r="G796" i="1"/>
  <c r="I796" i="1" s="1"/>
  <c r="K796" i="1" s="1"/>
  <c r="Q795" i="1"/>
  <c r="S795" i="1" s="1"/>
  <c r="U795" i="1" s="1"/>
  <c r="G795" i="1"/>
  <c r="I795" i="1" s="1"/>
  <c r="K795" i="1" s="1"/>
  <c r="Q794" i="1"/>
  <c r="S794" i="1" s="1"/>
  <c r="U794" i="1" s="1"/>
  <c r="G794" i="1"/>
  <c r="I794" i="1" s="1"/>
  <c r="K794" i="1" s="1"/>
  <c r="T790" i="1"/>
  <c r="Q793" i="1"/>
  <c r="S793" i="1" s="1"/>
  <c r="G793" i="1"/>
  <c r="I793" i="1" s="1"/>
  <c r="Q792" i="1"/>
  <c r="S792" i="1" s="1"/>
  <c r="U792" i="1" s="1"/>
  <c r="G792" i="1"/>
  <c r="I792" i="1" s="1"/>
  <c r="K792" i="1" s="1"/>
  <c r="Q791" i="1"/>
  <c r="S791" i="1" s="1"/>
  <c r="U791" i="1" s="1"/>
  <c r="R790" i="1"/>
  <c r="P790" i="1"/>
  <c r="O790" i="1"/>
  <c r="J790" i="1"/>
  <c r="J803" i="1" s="1"/>
  <c r="H790" i="1"/>
  <c r="H803" i="1" s="1"/>
  <c r="F790" i="1"/>
  <c r="F803" i="1" s="1"/>
  <c r="E790" i="1"/>
  <c r="E803" i="1" s="1"/>
  <c r="U789" i="1"/>
  <c r="T789" i="1"/>
  <c r="S789" i="1"/>
  <c r="R789" i="1"/>
  <c r="Q789" i="1"/>
  <c r="P789" i="1"/>
  <c r="O789" i="1"/>
  <c r="K789" i="1"/>
  <c r="J789" i="1"/>
  <c r="I789" i="1"/>
  <c r="H789" i="1"/>
  <c r="G789" i="1"/>
  <c r="F789" i="1"/>
  <c r="E789" i="1"/>
  <c r="G155" i="1"/>
  <c r="I155" i="1" s="1"/>
  <c r="G422" i="1"/>
  <c r="I422" i="1" s="1"/>
  <c r="E104" i="1"/>
  <c r="S813" i="1" l="1"/>
  <c r="Q812" i="1"/>
  <c r="S797" i="1"/>
  <c r="Q796" i="1"/>
  <c r="R803" i="1"/>
  <c r="O819" i="1"/>
  <c r="P803" i="1"/>
  <c r="R819" i="1"/>
  <c r="T819" i="1"/>
  <c r="P819" i="1"/>
  <c r="G819" i="1"/>
  <c r="I819" i="1" s="1"/>
  <c r="K819" i="1" s="1"/>
  <c r="Q790" i="1"/>
  <c r="S790" i="1" s="1"/>
  <c r="U793" i="1"/>
  <c r="U790" i="1" s="1"/>
  <c r="T803" i="1"/>
  <c r="Q806" i="1"/>
  <c r="S806" i="1" s="1"/>
  <c r="G806" i="1"/>
  <c r="K809" i="1"/>
  <c r="K806" i="1" s="1"/>
  <c r="I806" i="1"/>
  <c r="U814" i="1"/>
  <c r="U806" i="1"/>
  <c r="G790" i="1"/>
  <c r="I790" i="1"/>
  <c r="K793" i="1"/>
  <c r="K790" i="1" s="1"/>
  <c r="U798" i="1"/>
  <c r="G803" i="1"/>
  <c r="I803" i="1" s="1"/>
  <c r="K803" i="1" s="1"/>
  <c r="O803" i="1"/>
  <c r="Q803" i="1" s="1"/>
  <c r="S803" i="1" l="1"/>
  <c r="U813" i="1"/>
  <c r="U812" i="1" s="1"/>
  <c r="U819" i="1" s="1"/>
  <c r="S812" i="1"/>
  <c r="U797" i="1"/>
  <c r="U796" i="1" s="1"/>
  <c r="U803" i="1" s="1"/>
  <c r="S796" i="1"/>
  <c r="Q819" i="1"/>
  <c r="S819" i="1" s="1"/>
  <c r="O850" i="1" l="1"/>
  <c r="O851" i="1"/>
  <c r="O852" i="1"/>
  <c r="O848" i="1"/>
  <c r="O849" i="1"/>
  <c r="O844" i="1"/>
  <c r="O845" i="1"/>
  <c r="K845" i="1"/>
  <c r="E846" i="1"/>
  <c r="K846" i="1"/>
  <c r="Q834" i="1"/>
  <c r="S834" i="1" s="1"/>
  <c r="U834" i="1" s="1"/>
  <c r="G834" i="1"/>
  <c r="I834" i="1" s="1"/>
  <c r="K834" i="1" s="1"/>
  <c r="Q833" i="1"/>
  <c r="S833" i="1" s="1"/>
  <c r="U833" i="1" s="1"/>
  <c r="G833" i="1"/>
  <c r="I833" i="1" s="1"/>
  <c r="K833" i="1" s="1"/>
  <c r="Q832" i="1"/>
  <c r="S832" i="1" s="1"/>
  <c r="U832" i="1" s="1"/>
  <c r="G832" i="1"/>
  <c r="I832" i="1" s="1"/>
  <c r="K832" i="1" s="1"/>
  <c r="Q831" i="1"/>
  <c r="S831" i="1" s="1"/>
  <c r="U831" i="1" s="1"/>
  <c r="Z815" i="1" s="1"/>
  <c r="G831" i="1"/>
  <c r="I831" i="1" s="1"/>
  <c r="K831" i="1" s="1"/>
  <c r="Q830" i="1"/>
  <c r="S830" i="1" s="1"/>
  <c r="U830" i="1" s="1"/>
  <c r="G830" i="1"/>
  <c r="I830" i="1" s="1"/>
  <c r="K830" i="1" s="1"/>
  <c r="Q829" i="1"/>
  <c r="S829" i="1" s="1"/>
  <c r="G829" i="1"/>
  <c r="I829" i="1" s="1"/>
  <c r="K829" i="1" s="1"/>
  <c r="T828" i="1"/>
  <c r="R828" i="1"/>
  <c r="P828" i="1"/>
  <c r="O828" i="1"/>
  <c r="G828" i="1"/>
  <c r="I828" i="1" s="1"/>
  <c r="K828" i="1" s="1"/>
  <c r="Q827" i="1"/>
  <c r="S827" i="1" s="1"/>
  <c r="U827" i="1" s="1"/>
  <c r="Z811" i="1" s="1"/>
  <c r="G827" i="1"/>
  <c r="I827" i="1" s="1"/>
  <c r="K827" i="1" s="1"/>
  <c r="Q826" i="1"/>
  <c r="S826" i="1" s="1"/>
  <c r="U826" i="1" s="1"/>
  <c r="Z810" i="1" s="1"/>
  <c r="G826" i="1"/>
  <c r="Q825" i="1"/>
  <c r="S825" i="1" s="1"/>
  <c r="U825" i="1" s="1"/>
  <c r="Z809" i="1" s="1"/>
  <c r="G825" i="1"/>
  <c r="I825" i="1" s="1"/>
  <c r="K825" i="1" s="1"/>
  <c r="Q824" i="1"/>
  <c r="S824" i="1" s="1"/>
  <c r="U824" i="1" s="1"/>
  <c r="Z808" i="1" s="1"/>
  <c r="J822" i="1"/>
  <c r="J835" i="1" s="1"/>
  <c r="G824" i="1"/>
  <c r="I824" i="1" s="1"/>
  <c r="Q823" i="1"/>
  <c r="S823" i="1" s="1"/>
  <c r="U823" i="1" s="1"/>
  <c r="Z807" i="1" s="1"/>
  <c r="T822" i="1"/>
  <c r="R822" i="1"/>
  <c r="P822" i="1"/>
  <c r="O822" i="1"/>
  <c r="H822" i="1"/>
  <c r="H835" i="1" s="1"/>
  <c r="F822" i="1"/>
  <c r="F835" i="1" s="1"/>
  <c r="E822" i="1"/>
  <c r="E835" i="1" s="1"/>
  <c r="U821" i="1"/>
  <c r="T821" i="1"/>
  <c r="S821" i="1"/>
  <c r="R821" i="1"/>
  <c r="Q821" i="1"/>
  <c r="P821" i="1"/>
  <c r="O821" i="1"/>
  <c r="K821" i="1"/>
  <c r="J821" i="1"/>
  <c r="I821" i="1"/>
  <c r="H821" i="1"/>
  <c r="G821" i="1"/>
  <c r="F821" i="1"/>
  <c r="E821" i="1"/>
  <c r="G743" i="1"/>
  <c r="I743" i="1" s="1"/>
  <c r="K743" i="1" s="1"/>
  <c r="G744" i="1"/>
  <c r="I744" i="1" s="1"/>
  <c r="K744" i="1" s="1"/>
  <c r="G745" i="1"/>
  <c r="I745" i="1" s="1"/>
  <c r="K745" i="1" s="1"/>
  <c r="G746" i="1"/>
  <c r="I746" i="1" s="1"/>
  <c r="K746" i="1" s="1"/>
  <c r="G747" i="1"/>
  <c r="I747" i="1" s="1"/>
  <c r="K747" i="1" s="1"/>
  <c r="G748" i="1"/>
  <c r="I748" i="1" s="1"/>
  <c r="T742" i="1"/>
  <c r="Q754" i="1"/>
  <c r="S754" i="1" s="1"/>
  <c r="U754" i="1" s="1"/>
  <c r="G754" i="1"/>
  <c r="I754" i="1" s="1"/>
  <c r="K754" i="1" s="1"/>
  <c r="Q753" i="1"/>
  <c r="S753" i="1" s="1"/>
  <c r="U753" i="1" s="1"/>
  <c r="G753" i="1"/>
  <c r="I753" i="1" s="1"/>
  <c r="K753" i="1" s="1"/>
  <c r="Q752" i="1"/>
  <c r="S752" i="1" s="1"/>
  <c r="U752" i="1" s="1"/>
  <c r="G752" i="1"/>
  <c r="I752" i="1" s="1"/>
  <c r="K752" i="1" s="1"/>
  <c r="Q751" i="1"/>
  <c r="S751" i="1" s="1"/>
  <c r="U751" i="1" s="1"/>
  <c r="G751" i="1"/>
  <c r="I751" i="1" s="1"/>
  <c r="K751" i="1" s="1"/>
  <c r="Q750" i="1"/>
  <c r="S750" i="1" s="1"/>
  <c r="U750" i="1" s="1"/>
  <c r="G750" i="1"/>
  <c r="I750" i="1" s="1"/>
  <c r="K750" i="1" s="1"/>
  <c r="Q749" i="1"/>
  <c r="S749" i="1" s="1"/>
  <c r="T748" i="1"/>
  <c r="R748" i="1"/>
  <c r="P748" i="1"/>
  <c r="O748" i="1"/>
  <c r="Q747" i="1"/>
  <c r="S747" i="1" s="1"/>
  <c r="U747" i="1" s="1"/>
  <c r="Q746" i="1"/>
  <c r="S746" i="1" s="1"/>
  <c r="U746" i="1" s="1"/>
  <c r="Q745" i="1"/>
  <c r="S745" i="1" s="1"/>
  <c r="U745" i="1" s="1"/>
  <c r="Q744" i="1"/>
  <c r="S744" i="1" s="1"/>
  <c r="U744" i="1" s="1"/>
  <c r="Q743" i="1"/>
  <c r="S743" i="1" s="1"/>
  <c r="U743" i="1" s="1"/>
  <c r="R742" i="1"/>
  <c r="P742" i="1"/>
  <c r="J742" i="1"/>
  <c r="J755" i="1" s="1"/>
  <c r="H742" i="1"/>
  <c r="H755" i="1" s="1"/>
  <c r="F742" i="1"/>
  <c r="F755" i="1" s="1"/>
  <c r="E742" i="1"/>
  <c r="U741" i="1"/>
  <c r="T741" i="1"/>
  <c r="S741" i="1"/>
  <c r="R741" i="1"/>
  <c r="Q741" i="1"/>
  <c r="P741" i="1"/>
  <c r="O741" i="1"/>
  <c r="K741" i="1"/>
  <c r="J741" i="1"/>
  <c r="I741" i="1"/>
  <c r="H741" i="1"/>
  <c r="G741" i="1"/>
  <c r="F741" i="1"/>
  <c r="E741" i="1"/>
  <c r="G835" i="1" l="1"/>
  <c r="I835" i="1" s="1"/>
  <c r="K835" i="1" s="1"/>
  <c r="P755" i="1"/>
  <c r="R755" i="1"/>
  <c r="G822" i="1"/>
  <c r="P835" i="1"/>
  <c r="R835" i="1"/>
  <c r="Q822" i="1"/>
  <c r="S822" i="1" s="1"/>
  <c r="O835" i="1"/>
  <c r="T835" i="1"/>
  <c r="U822" i="1"/>
  <c r="U829" i="1"/>
  <c r="S828" i="1"/>
  <c r="I826" i="1"/>
  <c r="K826" i="1" s="1"/>
  <c r="K824" i="1"/>
  <c r="K748" i="1"/>
  <c r="Q828" i="1"/>
  <c r="T755" i="1"/>
  <c r="E755" i="1"/>
  <c r="G755" i="1" s="1"/>
  <c r="I755" i="1" s="1"/>
  <c r="K755" i="1" s="1"/>
  <c r="G742" i="1"/>
  <c r="U749" i="1"/>
  <c r="S748" i="1"/>
  <c r="I742" i="1"/>
  <c r="U742" i="1"/>
  <c r="G749" i="1"/>
  <c r="Q748" i="1"/>
  <c r="O742" i="1"/>
  <c r="Q742" i="1" s="1"/>
  <c r="S742" i="1" s="1"/>
  <c r="I822" i="1" l="1"/>
  <c r="Q835" i="1"/>
  <c r="S835" i="1" s="1"/>
  <c r="U828" i="1"/>
  <c r="U835" i="1" s="1"/>
  <c r="K822" i="1"/>
  <c r="I749" i="1"/>
  <c r="K749" i="1" s="1"/>
  <c r="K742" i="1"/>
  <c r="U748" i="1"/>
  <c r="U755" i="1" s="1"/>
  <c r="O755" i="1"/>
  <c r="Q755" i="1" s="1"/>
  <c r="S755" i="1" s="1"/>
  <c r="P461" i="1" l="1"/>
  <c r="R461" i="1"/>
  <c r="T461" i="1"/>
  <c r="R455" i="1"/>
  <c r="T455" i="1"/>
  <c r="P455" i="1"/>
  <c r="O455" i="1"/>
  <c r="U648" i="1"/>
  <c r="U654" i="1"/>
  <c r="U661" i="1"/>
  <c r="T453" i="1"/>
  <c r="U624" i="1"/>
  <c r="U35" i="1"/>
  <c r="U34" i="1"/>
  <c r="U33" i="1"/>
  <c r="U32" i="1"/>
  <c r="U31" i="1"/>
  <c r="U30" i="1"/>
  <c r="U28" i="1"/>
  <c r="U27" i="1"/>
  <c r="U26" i="1"/>
  <c r="U25" i="1"/>
  <c r="U24" i="1"/>
  <c r="U462" i="1"/>
  <c r="U659" i="1" l="1"/>
  <c r="U29" i="1"/>
  <c r="U23" i="1"/>
  <c r="U36" i="1" l="1"/>
  <c r="Q786" i="1" l="1"/>
  <c r="S786" i="1" s="1"/>
  <c r="U786" i="1" s="1"/>
  <c r="G786" i="1"/>
  <c r="I786" i="1" s="1"/>
  <c r="K786" i="1" s="1"/>
  <c r="Q785" i="1"/>
  <c r="S785" i="1" s="1"/>
  <c r="U785" i="1" s="1"/>
  <c r="G785" i="1"/>
  <c r="I785" i="1" s="1"/>
  <c r="K785" i="1" s="1"/>
  <c r="Q784" i="1"/>
  <c r="S784" i="1" s="1"/>
  <c r="U784" i="1" s="1"/>
  <c r="G784" i="1"/>
  <c r="I784" i="1" s="1"/>
  <c r="K784" i="1" s="1"/>
  <c r="Q783" i="1"/>
  <c r="S783" i="1" s="1"/>
  <c r="U783" i="1" s="1"/>
  <c r="Z783" i="1" s="1"/>
  <c r="G783" i="1"/>
  <c r="I783" i="1" s="1"/>
  <c r="K783" i="1" s="1"/>
  <c r="Q782" i="1"/>
  <c r="S782" i="1" s="1"/>
  <c r="U782" i="1" s="1"/>
  <c r="G782" i="1"/>
  <c r="I782" i="1" s="1"/>
  <c r="K782" i="1" s="1"/>
  <c r="Q781" i="1"/>
  <c r="S781" i="1" s="1"/>
  <c r="U781" i="1" s="1"/>
  <c r="G781" i="1"/>
  <c r="I781" i="1" s="1"/>
  <c r="K781" i="1" s="1"/>
  <c r="T780" i="1"/>
  <c r="R780" i="1"/>
  <c r="P780" i="1"/>
  <c r="G780" i="1"/>
  <c r="I780" i="1" s="1"/>
  <c r="K780" i="1" s="1"/>
  <c r="Q779" i="1"/>
  <c r="S779" i="1" s="1"/>
  <c r="U779" i="1" s="1"/>
  <c r="Z779" i="1" s="1"/>
  <c r="G779" i="1"/>
  <c r="I779" i="1" s="1"/>
  <c r="K779" i="1" s="1"/>
  <c r="Q778" i="1"/>
  <c r="S778" i="1" s="1"/>
  <c r="U778" i="1" s="1"/>
  <c r="Z778" i="1" s="1"/>
  <c r="G778" i="1"/>
  <c r="I778" i="1" s="1"/>
  <c r="K778" i="1" s="1"/>
  <c r="Q777" i="1"/>
  <c r="S777" i="1" s="1"/>
  <c r="U777" i="1" s="1"/>
  <c r="Z777" i="1" s="1"/>
  <c r="G777" i="1"/>
  <c r="I777" i="1" s="1"/>
  <c r="K777" i="1" s="1"/>
  <c r="Q776" i="1"/>
  <c r="S776" i="1" s="1"/>
  <c r="U776" i="1" s="1"/>
  <c r="Z776" i="1" s="1"/>
  <c r="G776" i="1"/>
  <c r="I776" i="1" s="1"/>
  <c r="Q775" i="1"/>
  <c r="S775" i="1" s="1"/>
  <c r="U775" i="1" s="1"/>
  <c r="Z775" i="1" s="1"/>
  <c r="T774" i="1"/>
  <c r="R774" i="1"/>
  <c r="P774" i="1"/>
  <c r="J774" i="1"/>
  <c r="J787" i="1" s="1"/>
  <c r="H774" i="1"/>
  <c r="H787" i="1" s="1"/>
  <c r="F774" i="1"/>
  <c r="F787" i="1" s="1"/>
  <c r="E774" i="1"/>
  <c r="E787" i="1" s="1"/>
  <c r="U773" i="1"/>
  <c r="T773" i="1"/>
  <c r="S773" i="1"/>
  <c r="R773" i="1"/>
  <c r="Q773" i="1"/>
  <c r="P773" i="1"/>
  <c r="O773" i="1"/>
  <c r="K773" i="1"/>
  <c r="J773" i="1"/>
  <c r="I773" i="1"/>
  <c r="H773" i="1"/>
  <c r="G773" i="1"/>
  <c r="F773" i="1"/>
  <c r="E773" i="1"/>
  <c r="E839" i="1"/>
  <c r="F839" i="1"/>
  <c r="G839" i="1"/>
  <c r="H839" i="1"/>
  <c r="I839" i="1"/>
  <c r="J839" i="1"/>
  <c r="K839" i="1"/>
  <c r="O839" i="1"/>
  <c r="P839" i="1"/>
  <c r="Q839" i="1"/>
  <c r="R839" i="1"/>
  <c r="S839" i="1"/>
  <c r="T839" i="1"/>
  <c r="U839" i="1"/>
  <c r="U780" i="1" l="1"/>
  <c r="U774" i="1"/>
  <c r="T787" i="1"/>
  <c r="Q774" i="1"/>
  <c r="S774" i="1" s="1"/>
  <c r="O787" i="1"/>
  <c r="P787" i="1"/>
  <c r="G787" i="1"/>
  <c r="I787" i="1" s="1"/>
  <c r="K787" i="1" s="1"/>
  <c r="Q780" i="1"/>
  <c r="R787" i="1"/>
  <c r="I774" i="1"/>
  <c r="K776" i="1"/>
  <c r="G774" i="1"/>
  <c r="E840" i="1"/>
  <c r="J840" i="1"/>
  <c r="F840" i="1"/>
  <c r="H840" i="1"/>
  <c r="S780" i="1"/>
  <c r="U787" i="1" l="1"/>
  <c r="K774" i="1"/>
  <c r="Q787" i="1"/>
  <c r="S787" i="1" s="1"/>
  <c r="X700" i="1" l="1"/>
  <c r="X694" i="1"/>
  <c r="X707" i="1" l="1"/>
  <c r="T732" i="1" l="1"/>
  <c r="T726" i="1"/>
  <c r="U725" i="1"/>
  <c r="T725" i="1"/>
  <c r="T764" i="1"/>
  <c r="T758" i="1"/>
  <c r="U757" i="1"/>
  <c r="T757" i="1"/>
  <c r="T716" i="1"/>
  <c r="T710" i="1"/>
  <c r="U709" i="1"/>
  <c r="T709" i="1"/>
  <c r="T700" i="1"/>
  <c r="T694" i="1"/>
  <c r="U693" i="1"/>
  <c r="T693" i="1"/>
  <c r="T684" i="1"/>
  <c r="T678" i="1"/>
  <c r="U677" i="1"/>
  <c r="T677" i="1"/>
  <c r="T668" i="1"/>
  <c r="T662" i="1"/>
  <c r="T661" i="1"/>
  <c r="T654" i="1"/>
  <c r="T648" i="1"/>
  <c r="U647" i="1"/>
  <c r="T647" i="1"/>
  <c r="T638" i="1"/>
  <c r="T632" i="1"/>
  <c r="U631" i="1"/>
  <c r="T631" i="1"/>
  <c r="T626" i="1"/>
  <c r="T625" i="1"/>
  <c r="T624" i="1"/>
  <c r="T623" i="1"/>
  <c r="T622" i="1"/>
  <c r="T621" i="1"/>
  <c r="T619" i="1"/>
  <c r="T618" i="1"/>
  <c r="T617" i="1"/>
  <c r="T616" i="1"/>
  <c r="T615" i="1"/>
  <c r="U613" i="1"/>
  <c r="T613" i="1"/>
  <c r="T604" i="1"/>
  <c r="T598" i="1"/>
  <c r="U597" i="1"/>
  <c r="T597" i="1"/>
  <c r="T588" i="1"/>
  <c r="T582" i="1"/>
  <c r="U581" i="1"/>
  <c r="T581" i="1"/>
  <c r="T572" i="1"/>
  <c r="T566" i="1"/>
  <c r="U565" i="1"/>
  <c r="T565" i="1"/>
  <c r="T556" i="1"/>
  <c r="T550" i="1"/>
  <c r="U549" i="1"/>
  <c r="T549" i="1"/>
  <c r="U540" i="1"/>
  <c r="T540" i="1"/>
  <c r="U534" i="1"/>
  <c r="T534" i="1"/>
  <c r="U533" i="1"/>
  <c r="T533" i="1"/>
  <c r="T524" i="1"/>
  <c r="T518" i="1"/>
  <c r="U517" i="1"/>
  <c r="T517" i="1"/>
  <c r="T508" i="1"/>
  <c r="T502" i="1"/>
  <c r="U501" i="1"/>
  <c r="T501" i="1"/>
  <c r="T492" i="1"/>
  <c r="T486" i="1"/>
  <c r="U485" i="1"/>
  <c r="T485" i="1"/>
  <c r="T476" i="1"/>
  <c r="T470" i="1"/>
  <c r="U469" i="1"/>
  <c r="T469" i="1"/>
  <c r="T464" i="1"/>
  <c r="T463" i="1"/>
  <c r="T462" i="1"/>
  <c r="T460" i="1"/>
  <c r="T459" i="1"/>
  <c r="T457" i="1"/>
  <c r="T456" i="1"/>
  <c r="T454" i="1"/>
  <c r="U451" i="1"/>
  <c r="T451" i="1"/>
  <c r="T442" i="1"/>
  <c r="T436" i="1"/>
  <c r="U435" i="1"/>
  <c r="T435" i="1"/>
  <c r="T426" i="1"/>
  <c r="T420" i="1"/>
  <c r="U419" i="1"/>
  <c r="T419" i="1"/>
  <c r="T410" i="1"/>
  <c r="T404" i="1"/>
  <c r="U403" i="1"/>
  <c r="T403" i="1"/>
  <c r="T394" i="1"/>
  <c r="T388" i="1"/>
  <c r="U387" i="1"/>
  <c r="T387" i="1"/>
  <c r="T378" i="1"/>
  <c r="T372" i="1"/>
  <c r="U371" i="1"/>
  <c r="T371" i="1"/>
  <c r="T362" i="1"/>
  <c r="T356" i="1"/>
  <c r="U355" i="1"/>
  <c r="T355" i="1"/>
  <c r="U346" i="1"/>
  <c r="T346" i="1"/>
  <c r="U340" i="1"/>
  <c r="T340" i="1"/>
  <c r="U339" i="1"/>
  <c r="T339" i="1"/>
  <c r="U330" i="1"/>
  <c r="T330" i="1"/>
  <c r="U324" i="1"/>
  <c r="T324" i="1"/>
  <c r="U323" i="1"/>
  <c r="T323" i="1"/>
  <c r="U314" i="1"/>
  <c r="T314" i="1"/>
  <c r="U308" i="1"/>
  <c r="T308" i="1"/>
  <c r="U307" i="1"/>
  <c r="T307" i="1"/>
  <c r="T298" i="1"/>
  <c r="T292" i="1"/>
  <c r="U291" i="1"/>
  <c r="T291" i="1"/>
  <c r="T282" i="1"/>
  <c r="T276" i="1"/>
  <c r="U275" i="1"/>
  <c r="T275" i="1"/>
  <c r="T266" i="1"/>
  <c r="T260" i="1"/>
  <c r="U259" i="1"/>
  <c r="T259" i="1"/>
  <c r="T250" i="1"/>
  <c r="T244" i="1"/>
  <c r="U243" i="1"/>
  <c r="T243" i="1"/>
  <c r="U234" i="1"/>
  <c r="T234" i="1"/>
  <c r="U228" i="1"/>
  <c r="T228" i="1"/>
  <c r="U227" i="1"/>
  <c r="T227" i="1"/>
  <c r="U218" i="1"/>
  <c r="T218" i="1"/>
  <c r="U212" i="1"/>
  <c r="T212" i="1"/>
  <c r="U211" i="1"/>
  <c r="T211" i="1"/>
  <c r="U205" i="1"/>
  <c r="T205" i="1"/>
  <c r="U199" i="1"/>
  <c r="T199" i="1"/>
  <c r="U198" i="1"/>
  <c r="T198" i="1"/>
  <c r="U191" i="1"/>
  <c r="T191" i="1"/>
  <c r="U185" i="1"/>
  <c r="T185" i="1"/>
  <c r="U184" i="1"/>
  <c r="T184" i="1"/>
  <c r="U175" i="1"/>
  <c r="T175" i="1"/>
  <c r="U169" i="1"/>
  <c r="T169" i="1"/>
  <c r="U168" i="1"/>
  <c r="T168" i="1"/>
  <c r="T159" i="1"/>
  <c r="T153" i="1"/>
  <c r="U152" i="1"/>
  <c r="T152" i="1"/>
  <c r="T143" i="1"/>
  <c r="T137" i="1"/>
  <c r="U136" i="1"/>
  <c r="T136" i="1"/>
  <c r="U127" i="1"/>
  <c r="T127" i="1"/>
  <c r="U121" i="1"/>
  <c r="T121" i="1"/>
  <c r="U120" i="1"/>
  <c r="T120" i="1"/>
  <c r="T111" i="1"/>
  <c r="T105" i="1"/>
  <c r="U104" i="1"/>
  <c r="T104" i="1"/>
  <c r="T95" i="1"/>
  <c r="T89" i="1"/>
  <c r="U88" i="1"/>
  <c r="T88" i="1"/>
  <c r="T79" i="1"/>
  <c r="T73" i="1"/>
  <c r="U72" i="1"/>
  <c r="T72" i="1"/>
  <c r="T67" i="1"/>
  <c r="T66" i="1"/>
  <c r="T65" i="1"/>
  <c r="T64" i="1"/>
  <c r="T63" i="1"/>
  <c r="T62" i="1"/>
  <c r="T60" i="1"/>
  <c r="T59" i="1"/>
  <c r="T58" i="1"/>
  <c r="T57" i="1"/>
  <c r="T56" i="1"/>
  <c r="U54" i="1"/>
  <c r="T54" i="1"/>
  <c r="T45" i="1"/>
  <c r="T39" i="1"/>
  <c r="U38" i="1"/>
  <c r="T38" i="1"/>
  <c r="T29" i="1"/>
  <c r="T23" i="1"/>
  <c r="U22" i="1"/>
  <c r="T22" i="1"/>
  <c r="T13" i="1"/>
  <c r="T7" i="1"/>
  <c r="T723" i="1" l="1"/>
  <c r="T563" i="1"/>
  <c r="T369" i="1"/>
  <c r="U547" i="1"/>
  <c r="T483" i="1"/>
  <c r="T305" i="1"/>
  <c r="T449" i="1"/>
  <c r="T86" i="1"/>
  <c r="T225" i="1"/>
  <c r="T659" i="1"/>
  <c r="T166" i="1"/>
  <c r="U182" i="1"/>
  <c r="U196" i="1"/>
  <c r="U225" i="1"/>
  <c r="T433" i="1"/>
  <c r="T547" i="1"/>
  <c r="T273" i="1"/>
  <c r="U321" i="1"/>
  <c r="U337" i="1"/>
  <c r="U353" i="1"/>
  <c r="T241" i="1"/>
  <c r="T675" i="1"/>
  <c r="U241" i="1"/>
  <c r="T401" i="1"/>
  <c r="T321" i="1"/>
  <c r="T337" i="1"/>
  <c r="T353" i="1"/>
  <c r="T150" i="1"/>
  <c r="T645" i="1"/>
  <c r="T134" i="1"/>
  <c r="T36" i="1"/>
  <c r="U134" i="1"/>
  <c r="T182" i="1"/>
  <c r="T196" i="1"/>
  <c r="T257" i="1"/>
  <c r="T289" i="1"/>
  <c r="T499" i="1"/>
  <c r="T531" i="1"/>
  <c r="T771" i="1"/>
  <c r="T385" i="1"/>
  <c r="T417" i="1"/>
  <c r="T515" i="1"/>
  <c r="T739" i="1"/>
  <c r="T118" i="1"/>
  <c r="T579" i="1"/>
  <c r="T611" i="1"/>
  <c r="T691" i="1"/>
  <c r="T595" i="1"/>
  <c r="T707" i="1"/>
  <c r="T102" i="1"/>
  <c r="T620" i="1"/>
  <c r="T52" i="1"/>
  <c r="T614" i="1"/>
  <c r="T20" i="1"/>
  <c r="T61" i="1"/>
  <c r="T55" i="1"/>
  <c r="T458" i="1"/>
  <c r="T452" i="1"/>
  <c r="T68" i="1" l="1"/>
  <c r="T853" i="1"/>
  <c r="T627" i="1"/>
  <c r="T465" i="1"/>
  <c r="K878" i="1" l="1"/>
  <c r="J878" i="1"/>
  <c r="K877" i="1"/>
  <c r="J877" i="1"/>
  <c r="K876" i="1"/>
  <c r="J876" i="1"/>
  <c r="K875" i="1"/>
  <c r="J875" i="1"/>
  <c r="K874" i="1"/>
  <c r="J874" i="1"/>
  <c r="J726" i="1"/>
  <c r="J739" i="1" s="1"/>
  <c r="K725" i="1"/>
  <c r="J725" i="1"/>
  <c r="J758" i="1"/>
  <c r="J771" i="1" s="1"/>
  <c r="K757" i="1"/>
  <c r="J757" i="1"/>
  <c r="J710" i="1"/>
  <c r="J723" i="1" s="1"/>
  <c r="K709" i="1"/>
  <c r="J709" i="1"/>
  <c r="J694" i="1"/>
  <c r="J707" i="1" s="1"/>
  <c r="K693" i="1"/>
  <c r="J693" i="1"/>
  <c r="J678" i="1"/>
  <c r="J691" i="1" s="1"/>
  <c r="K677" i="1"/>
  <c r="J677" i="1"/>
  <c r="K662" i="1"/>
  <c r="K675" i="1" s="1"/>
  <c r="J662" i="1"/>
  <c r="J675" i="1" s="1"/>
  <c r="K661" i="1"/>
  <c r="J661" i="1"/>
  <c r="K648" i="1"/>
  <c r="K659" i="1" s="1"/>
  <c r="X659" i="1" s="1"/>
  <c r="J648" i="1"/>
  <c r="J659" i="1" s="1"/>
  <c r="K647" i="1"/>
  <c r="J647" i="1"/>
  <c r="J632" i="1"/>
  <c r="J645" i="1" s="1"/>
  <c r="K631" i="1"/>
  <c r="J631" i="1"/>
  <c r="J626" i="1"/>
  <c r="J625" i="1"/>
  <c r="J624" i="1"/>
  <c r="J623" i="1"/>
  <c r="J622" i="1"/>
  <c r="J621" i="1"/>
  <c r="K620" i="1"/>
  <c r="J620" i="1"/>
  <c r="K619" i="1"/>
  <c r="J619" i="1"/>
  <c r="J618" i="1"/>
  <c r="J617" i="1"/>
  <c r="J616" i="1"/>
  <c r="K613" i="1"/>
  <c r="J613" i="1"/>
  <c r="J598" i="1"/>
  <c r="J611" i="1" s="1"/>
  <c r="K597" i="1"/>
  <c r="J597" i="1"/>
  <c r="J582" i="1"/>
  <c r="J595" i="1" s="1"/>
  <c r="K581" i="1"/>
  <c r="J581" i="1"/>
  <c r="J566" i="1"/>
  <c r="J579" i="1" s="1"/>
  <c r="K565" i="1"/>
  <c r="J565" i="1"/>
  <c r="J550" i="1"/>
  <c r="J563" i="1" s="1"/>
  <c r="K549" i="1"/>
  <c r="J549" i="1"/>
  <c r="K534" i="1"/>
  <c r="K547" i="1" s="1"/>
  <c r="X547" i="1" s="1"/>
  <c r="J534" i="1"/>
  <c r="J547" i="1" s="1"/>
  <c r="K533" i="1"/>
  <c r="J533" i="1"/>
  <c r="J518" i="1"/>
  <c r="J531" i="1" s="1"/>
  <c r="K517" i="1"/>
  <c r="J517" i="1"/>
  <c r="J502" i="1"/>
  <c r="J515" i="1" s="1"/>
  <c r="K501" i="1"/>
  <c r="J501" i="1"/>
  <c r="J486" i="1"/>
  <c r="J499" i="1" s="1"/>
  <c r="K485" i="1"/>
  <c r="J485" i="1"/>
  <c r="J470" i="1"/>
  <c r="J483" i="1" s="1"/>
  <c r="K469" i="1"/>
  <c r="J469" i="1"/>
  <c r="J464" i="1"/>
  <c r="J463" i="1"/>
  <c r="J462" i="1"/>
  <c r="J461" i="1"/>
  <c r="J460" i="1"/>
  <c r="J459" i="1"/>
  <c r="J456" i="1"/>
  <c r="J455" i="1"/>
  <c r="J454" i="1"/>
  <c r="K451" i="1"/>
  <c r="J451" i="1"/>
  <c r="J436" i="1"/>
  <c r="J449" i="1" s="1"/>
  <c r="K435" i="1"/>
  <c r="J435" i="1"/>
  <c r="J420" i="1"/>
  <c r="J433" i="1" s="1"/>
  <c r="K419" i="1"/>
  <c r="J419" i="1"/>
  <c r="J404" i="1"/>
  <c r="J417" i="1" s="1"/>
  <c r="K403" i="1"/>
  <c r="J403" i="1"/>
  <c r="J388" i="1"/>
  <c r="J401" i="1" s="1"/>
  <c r="K387" i="1"/>
  <c r="J387" i="1"/>
  <c r="J372" i="1"/>
  <c r="J385" i="1" s="1"/>
  <c r="K371" i="1"/>
  <c r="J371" i="1"/>
  <c r="J356" i="1"/>
  <c r="J369" i="1" s="1"/>
  <c r="K355" i="1"/>
  <c r="J355" i="1"/>
  <c r="K340" i="1"/>
  <c r="K353" i="1" s="1"/>
  <c r="X353" i="1" s="1"/>
  <c r="J340" i="1"/>
  <c r="J353" i="1" s="1"/>
  <c r="K339" i="1"/>
  <c r="J339" i="1"/>
  <c r="K324" i="1"/>
  <c r="K337" i="1" s="1"/>
  <c r="X337" i="1" s="1"/>
  <c r="J324" i="1"/>
  <c r="J337" i="1" s="1"/>
  <c r="K323" i="1"/>
  <c r="J323" i="1"/>
  <c r="K308" i="1"/>
  <c r="K321" i="1" s="1"/>
  <c r="X321" i="1" s="1"/>
  <c r="J308" i="1"/>
  <c r="J321" i="1" s="1"/>
  <c r="K307" i="1"/>
  <c r="J307" i="1"/>
  <c r="J292" i="1"/>
  <c r="J305" i="1" s="1"/>
  <c r="K291" i="1"/>
  <c r="J291" i="1"/>
  <c r="J276" i="1"/>
  <c r="J289" i="1" s="1"/>
  <c r="K275" i="1"/>
  <c r="J275" i="1"/>
  <c r="J260" i="1"/>
  <c r="J273" i="1" s="1"/>
  <c r="K259" i="1"/>
  <c r="J259" i="1"/>
  <c r="J244" i="1"/>
  <c r="J257" i="1" s="1"/>
  <c r="K243" i="1"/>
  <c r="J243" i="1"/>
  <c r="K228" i="1"/>
  <c r="K241" i="1" s="1"/>
  <c r="X241" i="1" s="1"/>
  <c r="J228" i="1"/>
  <c r="J241" i="1" s="1"/>
  <c r="K227" i="1"/>
  <c r="J227" i="1"/>
  <c r="K212" i="1"/>
  <c r="K225" i="1" s="1"/>
  <c r="X225" i="1" s="1"/>
  <c r="J212" i="1"/>
  <c r="J225" i="1" s="1"/>
  <c r="K211" i="1"/>
  <c r="J211" i="1"/>
  <c r="K199" i="1"/>
  <c r="K209" i="1" s="1"/>
  <c r="X209" i="1" s="1"/>
  <c r="J199" i="1"/>
  <c r="J209" i="1" s="1"/>
  <c r="K198" i="1"/>
  <c r="J198" i="1"/>
  <c r="K185" i="1"/>
  <c r="K196" i="1" s="1"/>
  <c r="X196" i="1" s="1"/>
  <c r="J185" i="1"/>
  <c r="J196" i="1" s="1"/>
  <c r="K184" i="1"/>
  <c r="J184" i="1"/>
  <c r="K169" i="1"/>
  <c r="K182" i="1" s="1"/>
  <c r="X182" i="1" s="1"/>
  <c r="J169" i="1"/>
  <c r="J182" i="1" s="1"/>
  <c r="K168" i="1"/>
  <c r="J168" i="1"/>
  <c r="J153" i="1"/>
  <c r="J166" i="1" s="1"/>
  <c r="K152" i="1"/>
  <c r="J152" i="1"/>
  <c r="J137" i="1"/>
  <c r="J150" i="1" s="1"/>
  <c r="K136" i="1"/>
  <c r="J136" i="1"/>
  <c r="K121" i="1"/>
  <c r="K134" i="1" s="1"/>
  <c r="X134" i="1" s="1"/>
  <c r="J121" i="1"/>
  <c r="J134" i="1" s="1"/>
  <c r="K120" i="1"/>
  <c r="J120" i="1"/>
  <c r="J105" i="1"/>
  <c r="J118" i="1" s="1"/>
  <c r="K104" i="1"/>
  <c r="J104" i="1"/>
  <c r="J89" i="1"/>
  <c r="J102" i="1" s="1"/>
  <c r="K88" i="1"/>
  <c r="J88" i="1"/>
  <c r="J73" i="1"/>
  <c r="J86" i="1" s="1"/>
  <c r="K72" i="1"/>
  <c r="J72" i="1"/>
  <c r="J67" i="1"/>
  <c r="J66" i="1"/>
  <c r="J65" i="1"/>
  <c r="J64" i="1"/>
  <c r="J63" i="1"/>
  <c r="J62" i="1"/>
  <c r="J61" i="1"/>
  <c r="J60" i="1"/>
  <c r="J59" i="1"/>
  <c r="J58" i="1"/>
  <c r="J57" i="1"/>
  <c r="K54" i="1"/>
  <c r="J54" i="1"/>
  <c r="J39" i="1"/>
  <c r="J52" i="1" s="1"/>
  <c r="K38" i="1"/>
  <c r="J38" i="1"/>
  <c r="K23" i="1"/>
  <c r="K36" i="1" s="1"/>
  <c r="X36" i="1" s="1"/>
  <c r="J23" i="1"/>
  <c r="J36" i="1" s="1"/>
  <c r="K22" i="1"/>
  <c r="J22" i="1"/>
  <c r="J7" i="1"/>
  <c r="J20" i="1" s="1"/>
  <c r="K879" i="1" l="1"/>
  <c r="K881" i="1" s="1"/>
  <c r="J879" i="1"/>
  <c r="J881" i="1" s="1"/>
  <c r="J853" i="1"/>
  <c r="T858" i="1" s="1"/>
  <c r="J452" i="1"/>
  <c r="J465" i="1" s="1"/>
  <c r="J614" i="1"/>
  <c r="J627" i="1" s="1"/>
  <c r="J55" i="1"/>
  <c r="J68" i="1" s="1"/>
  <c r="S198" i="1" l="1"/>
  <c r="R198" i="1"/>
  <c r="Q198" i="1"/>
  <c r="P198" i="1"/>
  <c r="O198" i="1"/>
  <c r="S184" i="1"/>
  <c r="R184" i="1"/>
  <c r="Q184" i="1"/>
  <c r="P184" i="1"/>
  <c r="O184" i="1"/>
  <c r="O847" i="1" l="1"/>
  <c r="O732" i="1" l="1"/>
  <c r="O843" i="1"/>
  <c r="O842" i="1"/>
  <c r="O841" i="1"/>
  <c r="O725" i="1"/>
  <c r="O764" i="1"/>
  <c r="O758" i="1"/>
  <c r="O757" i="1"/>
  <c r="O716" i="1"/>
  <c r="O710" i="1"/>
  <c r="E726" i="1"/>
  <c r="E725" i="1"/>
  <c r="E758" i="1"/>
  <c r="E771" i="1" s="1"/>
  <c r="E757" i="1"/>
  <c r="E710" i="1"/>
  <c r="E723" i="1" s="1"/>
  <c r="E454" i="1"/>
  <c r="Q432" i="1"/>
  <c r="S432" i="1" s="1"/>
  <c r="U432" i="1" s="1"/>
  <c r="G432" i="1"/>
  <c r="I432" i="1" s="1"/>
  <c r="K432" i="1" s="1"/>
  <c r="Q431" i="1"/>
  <c r="S431" i="1" s="1"/>
  <c r="U431" i="1" s="1"/>
  <c r="G431" i="1"/>
  <c r="I431" i="1" s="1"/>
  <c r="K431" i="1" s="1"/>
  <c r="Q430" i="1"/>
  <c r="S430" i="1" s="1"/>
  <c r="U430" i="1" s="1"/>
  <c r="G430" i="1"/>
  <c r="I430" i="1" s="1"/>
  <c r="K430" i="1" s="1"/>
  <c r="Q429" i="1"/>
  <c r="S429" i="1" s="1"/>
  <c r="U429" i="1" s="1"/>
  <c r="G429" i="1"/>
  <c r="I429" i="1" s="1"/>
  <c r="K429" i="1" s="1"/>
  <c r="Q428" i="1"/>
  <c r="S428" i="1" s="1"/>
  <c r="U428" i="1" s="1"/>
  <c r="G428" i="1"/>
  <c r="I428" i="1" s="1"/>
  <c r="K428" i="1" s="1"/>
  <c r="Q427" i="1"/>
  <c r="S427" i="1" s="1"/>
  <c r="U427" i="1" s="1"/>
  <c r="G427" i="1"/>
  <c r="I427" i="1" s="1"/>
  <c r="K427" i="1" s="1"/>
  <c r="R426" i="1"/>
  <c r="P426" i="1"/>
  <c r="O426" i="1"/>
  <c r="G426" i="1"/>
  <c r="I426" i="1" s="1"/>
  <c r="K426" i="1" s="1"/>
  <c r="Q425" i="1"/>
  <c r="S425" i="1" s="1"/>
  <c r="U425" i="1" s="1"/>
  <c r="G425" i="1"/>
  <c r="I425" i="1" s="1"/>
  <c r="K425" i="1" s="1"/>
  <c r="Q424" i="1"/>
  <c r="S424" i="1" s="1"/>
  <c r="U424" i="1" s="1"/>
  <c r="G424" i="1"/>
  <c r="I424" i="1" s="1"/>
  <c r="K424" i="1" s="1"/>
  <c r="Q423" i="1"/>
  <c r="S423" i="1" s="1"/>
  <c r="U423" i="1" s="1"/>
  <c r="G423" i="1"/>
  <c r="I423" i="1" s="1"/>
  <c r="K423" i="1" s="1"/>
  <c r="Q422" i="1"/>
  <c r="S422" i="1" s="1"/>
  <c r="U422" i="1" s="1"/>
  <c r="Q421" i="1"/>
  <c r="S421" i="1" s="1"/>
  <c r="U421" i="1" s="1"/>
  <c r="R420" i="1"/>
  <c r="P420" i="1"/>
  <c r="O420" i="1"/>
  <c r="H420" i="1"/>
  <c r="H433" i="1" s="1"/>
  <c r="F420" i="1"/>
  <c r="F433" i="1" s="1"/>
  <c r="E420" i="1"/>
  <c r="E433" i="1" s="1"/>
  <c r="S419" i="1"/>
  <c r="R419" i="1"/>
  <c r="Q419" i="1"/>
  <c r="P419" i="1"/>
  <c r="O419" i="1"/>
  <c r="I419" i="1"/>
  <c r="H419" i="1"/>
  <c r="G419" i="1"/>
  <c r="F419" i="1"/>
  <c r="E419" i="1"/>
  <c r="O723" i="1" l="1"/>
  <c r="U420" i="1"/>
  <c r="U426" i="1"/>
  <c r="O726" i="1"/>
  <c r="R433" i="1"/>
  <c r="P433" i="1"/>
  <c r="Q420" i="1"/>
  <c r="S420" i="1" s="1"/>
  <c r="G420" i="1"/>
  <c r="G433" i="1"/>
  <c r="I433" i="1" s="1"/>
  <c r="K433" i="1" s="1"/>
  <c r="Q426" i="1"/>
  <c r="S426" i="1" s="1"/>
  <c r="O771" i="1"/>
  <c r="O433" i="1"/>
  <c r="P613" i="1"/>
  <c r="Q613" i="1"/>
  <c r="R613" i="1"/>
  <c r="S613" i="1"/>
  <c r="O613" i="1"/>
  <c r="U433" i="1" l="1"/>
  <c r="Q433" i="1"/>
  <c r="S433" i="1" s="1"/>
  <c r="I420" i="1"/>
  <c r="K422" i="1"/>
  <c r="P732" i="1"/>
  <c r="R732" i="1"/>
  <c r="P764" i="1"/>
  <c r="R764" i="1"/>
  <c r="Q738" i="1"/>
  <c r="S738" i="1" s="1"/>
  <c r="U738" i="1" s="1"/>
  <c r="G738" i="1"/>
  <c r="I738" i="1" s="1"/>
  <c r="K738" i="1" s="1"/>
  <c r="Q737" i="1"/>
  <c r="S737" i="1" s="1"/>
  <c r="U737" i="1" s="1"/>
  <c r="G737" i="1"/>
  <c r="I737" i="1" s="1"/>
  <c r="K737" i="1" s="1"/>
  <c r="Q736" i="1"/>
  <c r="S736" i="1" s="1"/>
  <c r="U736" i="1" s="1"/>
  <c r="G736" i="1"/>
  <c r="I736" i="1" s="1"/>
  <c r="K736" i="1" s="1"/>
  <c r="Q735" i="1"/>
  <c r="S735" i="1" s="1"/>
  <c r="U735" i="1" s="1"/>
  <c r="Z735" i="1" s="1"/>
  <c r="G735" i="1"/>
  <c r="I735" i="1" s="1"/>
  <c r="K735" i="1" s="1"/>
  <c r="Q734" i="1"/>
  <c r="S734" i="1" s="1"/>
  <c r="U734" i="1" s="1"/>
  <c r="Z734" i="1" s="1"/>
  <c r="G734" i="1"/>
  <c r="I734" i="1" s="1"/>
  <c r="K734" i="1" s="1"/>
  <c r="Q733" i="1"/>
  <c r="G732" i="1"/>
  <c r="I732" i="1" s="1"/>
  <c r="K732" i="1" s="1"/>
  <c r="Q731" i="1"/>
  <c r="S731" i="1" s="1"/>
  <c r="U731" i="1" s="1"/>
  <c r="Z731" i="1" s="1"/>
  <c r="G731" i="1"/>
  <c r="I731" i="1" s="1"/>
  <c r="K731" i="1" s="1"/>
  <c r="Q730" i="1"/>
  <c r="S730" i="1" s="1"/>
  <c r="U730" i="1" s="1"/>
  <c r="Z730" i="1" s="1"/>
  <c r="G730" i="1"/>
  <c r="I730" i="1" s="1"/>
  <c r="K730" i="1" s="1"/>
  <c r="Q729" i="1"/>
  <c r="S729" i="1" s="1"/>
  <c r="U729" i="1" s="1"/>
  <c r="Z729" i="1" s="1"/>
  <c r="G729" i="1"/>
  <c r="I729" i="1" s="1"/>
  <c r="K729" i="1" s="1"/>
  <c r="Q728" i="1"/>
  <c r="S728" i="1" s="1"/>
  <c r="U728" i="1" s="1"/>
  <c r="Z728" i="1" s="1"/>
  <c r="G728" i="1"/>
  <c r="I728" i="1" s="1"/>
  <c r="K728" i="1" s="1"/>
  <c r="Q727" i="1"/>
  <c r="S727" i="1" s="1"/>
  <c r="U727" i="1" s="1"/>
  <c r="R726" i="1"/>
  <c r="R739" i="1" s="1"/>
  <c r="P726" i="1"/>
  <c r="H726" i="1"/>
  <c r="H739" i="1" s="1"/>
  <c r="F726" i="1"/>
  <c r="F739" i="1" s="1"/>
  <c r="S725" i="1"/>
  <c r="R725" i="1"/>
  <c r="Q725" i="1"/>
  <c r="P725" i="1"/>
  <c r="I725" i="1"/>
  <c r="H725" i="1"/>
  <c r="G725" i="1"/>
  <c r="F725" i="1"/>
  <c r="K420" i="1" l="1"/>
  <c r="U726" i="1"/>
  <c r="K726" i="1"/>
  <c r="P739" i="1"/>
  <c r="G726" i="1"/>
  <c r="Q732" i="1"/>
  <c r="O739" i="1"/>
  <c r="S733" i="1"/>
  <c r="U733" i="1" s="1"/>
  <c r="Q726" i="1"/>
  <c r="S726" i="1" s="1"/>
  <c r="E739" i="1"/>
  <c r="G739" i="1" s="1"/>
  <c r="I739" i="1" s="1"/>
  <c r="K739" i="1" s="1"/>
  <c r="I726" i="1"/>
  <c r="G733" i="1"/>
  <c r="I733" i="1" s="1"/>
  <c r="K733" i="1" s="1"/>
  <c r="U732" i="1" l="1"/>
  <c r="U739" i="1" s="1"/>
  <c r="AA739" i="1" s="1"/>
  <c r="Q739" i="1"/>
  <c r="S739" i="1" s="1"/>
  <c r="S732" i="1"/>
  <c r="Q770" i="1"/>
  <c r="S770" i="1" s="1"/>
  <c r="U770" i="1" s="1"/>
  <c r="G770" i="1"/>
  <c r="I770" i="1" s="1"/>
  <c r="K770" i="1" s="1"/>
  <c r="Q769" i="1"/>
  <c r="S769" i="1" s="1"/>
  <c r="U769" i="1" s="1"/>
  <c r="G769" i="1"/>
  <c r="I769" i="1" s="1"/>
  <c r="K769" i="1" s="1"/>
  <c r="Q768" i="1"/>
  <c r="S768" i="1" s="1"/>
  <c r="U768" i="1" s="1"/>
  <c r="G768" i="1"/>
  <c r="I768" i="1" s="1"/>
  <c r="K768" i="1" s="1"/>
  <c r="Q767" i="1"/>
  <c r="S767" i="1" s="1"/>
  <c r="U767" i="1" s="1"/>
  <c r="G767" i="1"/>
  <c r="I767" i="1" s="1"/>
  <c r="K767" i="1" s="1"/>
  <c r="Q766" i="1"/>
  <c r="S766" i="1" s="1"/>
  <c r="U766" i="1" s="1"/>
  <c r="G766" i="1"/>
  <c r="I766" i="1" s="1"/>
  <c r="K766" i="1" s="1"/>
  <c r="Q765" i="1"/>
  <c r="G765" i="1"/>
  <c r="I765" i="1" s="1"/>
  <c r="K765" i="1" s="1"/>
  <c r="G764" i="1"/>
  <c r="I764" i="1" s="1"/>
  <c r="K764" i="1" s="1"/>
  <c r="Q763" i="1"/>
  <c r="S763" i="1" s="1"/>
  <c r="U763" i="1" s="1"/>
  <c r="G763" i="1"/>
  <c r="I763" i="1" s="1"/>
  <c r="K763" i="1" s="1"/>
  <c r="Q762" i="1"/>
  <c r="S762" i="1" s="1"/>
  <c r="U762" i="1" s="1"/>
  <c r="G762" i="1"/>
  <c r="I762" i="1" s="1"/>
  <c r="K762" i="1" s="1"/>
  <c r="Q761" i="1"/>
  <c r="S761" i="1" s="1"/>
  <c r="U761" i="1" s="1"/>
  <c r="G761" i="1"/>
  <c r="I761" i="1" s="1"/>
  <c r="K761" i="1" s="1"/>
  <c r="Q760" i="1"/>
  <c r="S760" i="1" s="1"/>
  <c r="U760" i="1" s="1"/>
  <c r="G760" i="1"/>
  <c r="I760" i="1" s="1"/>
  <c r="K760" i="1" s="1"/>
  <c r="Q759" i="1"/>
  <c r="S759" i="1" s="1"/>
  <c r="U759" i="1" s="1"/>
  <c r="R758" i="1"/>
  <c r="R771" i="1" s="1"/>
  <c r="P758" i="1"/>
  <c r="H758" i="1"/>
  <c r="H771" i="1" s="1"/>
  <c r="F758" i="1"/>
  <c r="F771" i="1" s="1"/>
  <c r="S757" i="1"/>
  <c r="R757" i="1"/>
  <c r="Q757" i="1"/>
  <c r="P757" i="1"/>
  <c r="I757" i="1"/>
  <c r="H757" i="1"/>
  <c r="G757" i="1"/>
  <c r="F757" i="1"/>
  <c r="Z762" i="1" l="1"/>
  <c r="Z761" i="1"/>
  <c r="Z760" i="1"/>
  <c r="Z763" i="1"/>
  <c r="U758" i="1"/>
  <c r="Z759" i="1"/>
  <c r="K758" i="1"/>
  <c r="S765" i="1"/>
  <c r="U765" i="1" s="1"/>
  <c r="Q764" i="1"/>
  <c r="G758" i="1"/>
  <c r="Q758" i="1"/>
  <c r="S758" i="1" s="1"/>
  <c r="P771" i="1"/>
  <c r="G771" i="1"/>
  <c r="I771" i="1" s="1"/>
  <c r="K771" i="1" s="1"/>
  <c r="I758" i="1"/>
  <c r="U764" i="1" l="1"/>
  <c r="U771" i="1" s="1"/>
  <c r="S764" i="1"/>
  <c r="Q771" i="1"/>
  <c r="S771" i="1" s="1"/>
  <c r="Q722" i="1" l="1"/>
  <c r="Q721" i="1"/>
  <c r="S721" i="1" s="1"/>
  <c r="U721" i="1" s="1"/>
  <c r="Q720" i="1"/>
  <c r="Q719" i="1"/>
  <c r="S719" i="1" s="1"/>
  <c r="U719" i="1" s="1"/>
  <c r="Z719" i="1" s="1"/>
  <c r="Q718" i="1"/>
  <c r="S718" i="1" s="1"/>
  <c r="U718" i="1" s="1"/>
  <c r="Q717" i="1"/>
  <c r="S717" i="1" s="1"/>
  <c r="U717" i="1" s="1"/>
  <c r="R716" i="1"/>
  <c r="P716" i="1"/>
  <c r="Q715" i="1"/>
  <c r="S715" i="1" s="1"/>
  <c r="U715" i="1" s="1"/>
  <c r="Q714" i="1"/>
  <c r="S714" i="1" s="1"/>
  <c r="U714" i="1" s="1"/>
  <c r="Z714" i="1" s="1"/>
  <c r="Q713" i="1"/>
  <c r="S713" i="1" s="1"/>
  <c r="U713" i="1" s="1"/>
  <c r="Z713" i="1" s="1"/>
  <c r="Q712" i="1"/>
  <c r="S712" i="1" s="1"/>
  <c r="U712" i="1" s="1"/>
  <c r="Z712" i="1" s="1"/>
  <c r="Q711" i="1"/>
  <c r="S711" i="1" s="1"/>
  <c r="U711" i="1" s="1"/>
  <c r="R710" i="1"/>
  <c r="P710" i="1"/>
  <c r="Q706" i="1"/>
  <c r="S706" i="1" s="1"/>
  <c r="U706" i="1" s="1"/>
  <c r="Q705" i="1"/>
  <c r="S705" i="1" s="1"/>
  <c r="U705" i="1" s="1"/>
  <c r="Q704" i="1"/>
  <c r="S704" i="1" s="1"/>
  <c r="U704" i="1" s="1"/>
  <c r="Q703" i="1"/>
  <c r="S703" i="1" s="1"/>
  <c r="U703" i="1" s="1"/>
  <c r="Q702" i="1"/>
  <c r="S702" i="1" s="1"/>
  <c r="U702" i="1" s="1"/>
  <c r="Q701" i="1"/>
  <c r="S701" i="1" s="1"/>
  <c r="U701" i="1" s="1"/>
  <c r="R700" i="1"/>
  <c r="P700" i="1"/>
  <c r="Q699" i="1"/>
  <c r="S699" i="1" s="1"/>
  <c r="U699" i="1" s="1"/>
  <c r="Q698" i="1"/>
  <c r="S698" i="1" s="1"/>
  <c r="U698" i="1" s="1"/>
  <c r="Q697" i="1"/>
  <c r="S697" i="1" s="1"/>
  <c r="U697" i="1" s="1"/>
  <c r="Q696" i="1"/>
  <c r="S696" i="1" s="1"/>
  <c r="U696" i="1" s="1"/>
  <c r="Q695" i="1"/>
  <c r="S695" i="1" s="1"/>
  <c r="U695" i="1" s="1"/>
  <c r="R694" i="1"/>
  <c r="P694" i="1"/>
  <c r="Q690" i="1"/>
  <c r="S690" i="1" s="1"/>
  <c r="U690" i="1" s="1"/>
  <c r="Q689" i="1"/>
  <c r="S689" i="1" s="1"/>
  <c r="U689" i="1" s="1"/>
  <c r="Q688" i="1"/>
  <c r="S688" i="1" s="1"/>
  <c r="U688" i="1" s="1"/>
  <c r="Q687" i="1"/>
  <c r="S687" i="1" s="1"/>
  <c r="U687" i="1" s="1"/>
  <c r="Q686" i="1"/>
  <c r="S686" i="1" s="1"/>
  <c r="U686" i="1" s="1"/>
  <c r="Q685" i="1"/>
  <c r="S685" i="1" s="1"/>
  <c r="U685" i="1" s="1"/>
  <c r="R684" i="1"/>
  <c r="P684" i="1"/>
  <c r="Q683" i="1"/>
  <c r="S683" i="1" s="1"/>
  <c r="U683" i="1" s="1"/>
  <c r="Q682" i="1"/>
  <c r="S682" i="1" s="1"/>
  <c r="U682" i="1" s="1"/>
  <c r="Q681" i="1"/>
  <c r="S681" i="1" s="1"/>
  <c r="U681" i="1" s="1"/>
  <c r="Q680" i="1"/>
  <c r="S680" i="1" s="1"/>
  <c r="U680" i="1" s="1"/>
  <c r="Q679" i="1"/>
  <c r="S679" i="1" s="1"/>
  <c r="U679" i="1" s="1"/>
  <c r="R678" i="1"/>
  <c r="P678" i="1"/>
  <c r="Q674" i="1"/>
  <c r="S674" i="1" s="1"/>
  <c r="U674" i="1" s="1"/>
  <c r="Q673" i="1"/>
  <c r="S673" i="1" s="1"/>
  <c r="U673" i="1" s="1"/>
  <c r="Q672" i="1"/>
  <c r="S672" i="1" s="1"/>
  <c r="U672" i="1" s="1"/>
  <c r="Q671" i="1"/>
  <c r="S671" i="1" s="1"/>
  <c r="U671" i="1" s="1"/>
  <c r="Q670" i="1"/>
  <c r="S670" i="1" s="1"/>
  <c r="U670" i="1" s="1"/>
  <c r="Q669" i="1"/>
  <c r="S669" i="1" s="1"/>
  <c r="U669" i="1" s="1"/>
  <c r="R668" i="1"/>
  <c r="P668" i="1"/>
  <c r="Q667" i="1"/>
  <c r="S667" i="1" s="1"/>
  <c r="U667" i="1" s="1"/>
  <c r="Q666" i="1"/>
  <c r="S666" i="1" s="1"/>
  <c r="U666" i="1" s="1"/>
  <c r="Q665" i="1"/>
  <c r="S665" i="1" s="1"/>
  <c r="U665" i="1" s="1"/>
  <c r="Q664" i="1"/>
  <c r="S664" i="1" s="1"/>
  <c r="U664" i="1" s="1"/>
  <c r="Q663" i="1"/>
  <c r="S663" i="1" s="1"/>
  <c r="U663" i="1" s="1"/>
  <c r="R662" i="1"/>
  <c r="P662" i="1"/>
  <c r="Q644" i="1"/>
  <c r="S644" i="1" s="1"/>
  <c r="U644" i="1" s="1"/>
  <c r="Q643" i="1"/>
  <c r="S643" i="1" s="1"/>
  <c r="U643" i="1" s="1"/>
  <c r="Q642" i="1"/>
  <c r="S642" i="1" s="1"/>
  <c r="U642" i="1" s="1"/>
  <c r="Q641" i="1"/>
  <c r="S641" i="1" s="1"/>
  <c r="U641" i="1" s="1"/>
  <c r="Q640" i="1"/>
  <c r="S640" i="1" s="1"/>
  <c r="U640" i="1" s="1"/>
  <c r="Q639" i="1"/>
  <c r="S639" i="1" s="1"/>
  <c r="U639" i="1" s="1"/>
  <c r="R638" i="1"/>
  <c r="P638" i="1"/>
  <c r="Q637" i="1"/>
  <c r="S637" i="1" s="1"/>
  <c r="U637" i="1" s="1"/>
  <c r="Q636" i="1"/>
  <c r="S636" i="1" s="1"/>
  <c r="U636" i="1" s="1"/>
  <c r="Q635" i="1"/>
  <c r="S635" i="1" s="1"/>
  <c r="U635" i="1" s="1"/>
  <c r="Q634" i="1"/>
  <c r="S634" i="1" s="1"/>
  <c r="U634" i="1" s="1"/>
  <c r="Q633" i="1"/>
  <c r="S633" i="1" s="1"/>
  <c r="U633" i="1" s="1"/>
  <c r="R632" i="1"/>
  <c r="P632" i="1"/>
  <c r="Q610" i="1"/>
  <c r="S610" i="1" s="1"/>
  <c r="U610" i="1" s="1"/>
  <c r="Q609" i="1"/>
  <c r="S609" i="1" s="1"/>
  <c r="U609" i="1" s="1"/>
  <c r="Q608" i="1"/>
  <c r="S608" i="1" s="1"/>
  <c r="U608" i="1" s="1"/>
  <c r="Q607" i="1"/>
  <c r="S607" i="1" s="1"/>
  <c r="U607" i="1" s="1"/>
  <c r="Q606" i="1"/>
  <c r="S606" i="1" s="1"/>
  <c r="U606" i="1" s="1"/>
  <c r="Q605" i="1"/>
  <c r="S605" i="1" s="1"/>
  <c r="U605" i="1" s="1"/>
  <c r="R604" i="1"/>
  <c r="P604" i="1"/>
  <c r="Q603" i="1"/>
  <c r="S603" i="1" s="1"/>
  <c r="U603" i="1" s="1"/>
  <c r="Q602" i="1"/>
  <c r="S602" i="1" s="1"/>
  <c r="U602" i="1" s="1"/>
  <c r="Q601" i="1"/>
  <c r="S601" i="1" s="1"/>
  <c r="U601" i="1" s="1"/>
  <c r="Q600" i="1"/>
  <c r="S600" i="1" s="1"/>
  <c r="U600" i="1" s="1"/>
  <c r="Q599" i="1"/>
  <c r="S599" i="1" s="1"/>
  <c r="U599" i="1" s="1"/>
  <c r="R598" i="1"/>
  <c r="P598" i="1"/>
  <c r="Q594" i="1"/>
  <c r="S594" i="1" s="1"/>
  <c r="U594" i="1" s="1"/>
  <c r="Q593" i="1"/>
  <c r="S593" i="1" s="1"/>
  <c r="U593" i="1" s="1"/>
  <c r="Q592" i="1"/>
  <c r="S592" i="1" s="1"/>
  <c r="U592" i="1" s="1"/>
  <c r="Q591" i="1"/>
  <c r="S591" i="1" s="1"/>
  <c r="U591" i="1" s="1"/>
  <c r="Q590" i="1"/>
  <c r="S590" i="1" s="1"/>
  <c r="U590" i="1" s="1"/>
  <c r="Q589" i="1"/>
  <c r="S589" i="1" s="1"/>
  <c r="U589" i="1" s="1"/>
  <c r="R588" i="1"/>
  <c r="P588" i="1"/>
  <c r="Q587" i="1"/>
  <c r="S587" i="1" s="1"/>
  <c r="U587" i="1" s="1"/>
  <c r="Q586" i="1"/>
  <c r="S586" i="1" s="1"/>
  <c r="U586" i="1" s="1"/>
  <c r="Q585" i="1"/>
  <c r="S585" i="1" s="1"/>
  <c r="U585" i="1" s="1"/>
  <c r="Q584" i="1"/>
  <c r="S584" i="1" s="1"/>
  <c r="U584" i="1" s="1"/>
  <c r="Q583" i="1"/>
  <c r="S583" i="1" s="1"/>
  <c r="U583" i="1" s="1"/>
  <c r="R582" i="1"/>
  <c r="P582" i="1"/>
  <c r="Q578" i="1"/>
  <c r="Q577" i="1"/>
  <c r="Q576" i="1"/>
  <c r="Q575" i="1"/>
  <c r="Q574" i="1"/>
  <c r="Q573" i="1"/>
  <c r="R572" i="1"/>
  <c r="P572" i="1"/>
  <c r="Q571" i="1"/>
  <c r="Q570" i="1"/>
  <c r="Q569" i="1"/>
  <c r="Q568" i="1"/>
  <c r="Q567" i="1"/>
  <c r="R566" i="1"/>
  <c r="P566" i="1"/>
  <c r="Q562" i="1"/>
  <c r="S562" i="1" s="1"/>
  <c r="U562" i="1" s="1"/>
  <c r="Q561" i="1"/>
  <c r="S561" i="1" s="1"/>
  <c r="U561" i="1" s="1"/>
  <c r="Q560" i="1"/>
  <c r="S560" i="1" s="1"/>
  <c r="U560" i="1" s="1"/>
  <c r="Q559" i="1"/>
  <c r="S559" i="1" s="1"/>
  <c r="U559" i="1" s="1"/>
  <c r="Q558" i="1"/>
  <c r="S558" i="1" s="1"/>
  <c r="U558" i="1" s="1"/>
  <c r="Q557" i="1"/>
  <c r="S557" i="1" s="1"/>
  <c r="U557" i="1" s="1"/>
  <c r="R556" i="1"/>
  <c r="P556" i="1"/>
  <c r="Q555" i="1"/>
  <c r="S555" i="1" s="1"/>
  <c r="U555" i="1" s="1"/>
  <c r="Q554" i="1"/>
  <c r="S554" i="1" s="1"/>
  <c r="U554" i="1" s="1"/>
  <c r="Q553" i="1"/>
  <c r="S553" i="1" s="1"/>
  <c r="U553" i="1" s="1"/>
  <c r="Q552" i="1"/>
  <c r="S552" i="1" s="1"/>
  <c r="U552" i="1" s="1"/>
  <c r="Q551" i="1"/>
  <c r="S551" i="1" s="1"/>
  <c r="U551" i="1" s="1"/>
  <c r="R550" i="1"/>
  <c r="P550" i="1"/>
  <c r="Q530" i="1"/>
  <c r="S530" i="1" s="1"/>
  <c r="U530" i="1" s="1"/>
  <c r="Q529" i="1"/>
  <c r="S529" i="1" s="1"/>
  <c r="U529" i="1" s="1"/>
  <c r="Q528" i="1"/>
  <c r="S528" i="1" s="1"/>
  <c r="U528" i="1" s="1"/>
  <c r="Q527" i="1"/>
  <c r="S527" i="1" s="1"/>
  <c r="U527" i="1" s="1"/>
  <c r="Q526" i="1"/>
  <c r="S526" i="1" s="1"/>
  <c r="U526" i="1" s="1"/>
  <c r="Q525" i="1"/>
  <c r="S525" i="1" s="1"/>
  <c r="U525" i="1" s="1"/>
  <c r="R524" i="1"/>
  <c r="P524" i="1"/>
  <c r="Q523" i="1"/>
  <c r="S523" i="1" s="1"/>
  <c r="U523" i="1" s="1"/>
  <c r="Q522" i="1"/>
  <c r="S522" i="1" s="1"/>
  <c r="U522" i="1" s="1"/>
  <c r="Q521" i="1"/>
  <c r="S521" i="1" s="1"/>
  <c r="U521" i="1" s="1"/>
  <c r="Q520" i="1"/>
  <c r="S520" i="1" s="1"/>
  <c r="U520" i="1" s="1"/>
  <c r="Q519" i="1"/>
  <c r="S519" i="1" s="1"/>
  <c r="U519" i="1" s="1"/>
  <c r="R518" i="1"/>
  <c r="P518" i="1"/>
  <c r="Q514" i="1"/>
  <c r="S514" i="1" s="1"/>
  <c r="U514" i="1" s="1"/>
  <c r="Q513" i="1"/>
  <c r="S513" i="1" s="1"/>
  <c r="U513" i="1" s="1"/>
  <c r="Q512" i="1"/>
  <c r="S512" i="1" s="1"/>
  <c r="U512" i="1" s="1"/>
  <c r="Q511" i="1"/>
  <c r="S511" i="1" s="1"/>
  <c r="U511" i="1" s="1"/>
  <c r="Q510" i="1"/>
  <c r="S510" i="1" s="1"/>
  <c r="U510" i="1" s="1"/>
  <c r="Q509" i="1"/>
  <c r="S509" i="1" s="1"/>
  <c r="U509" i="1" s="1"/>
  <c r="R508" i="1"/>
  <c r="P508" i="1"/>
  <c r="Q507" i="1"/>
  <c r="S507" i="1" s="1"/>
  <c r="U507" i="1" s="1"/>
  <c r="Q506" i="1"/>
  <c r="S506" i="1" s="1"/>
  <c r="U506" i="1" s="1"/>
  <c r="Q505" i="1"/>
  <c r="S505" i="1" s="1"/>
  <c r="U505" i="1" s="1"/>
  <c r="Q504" i="1"/>
  <c r="S504" i="1" s="1"/>
  <c r="U504" i="1" s="1"/>
  <c r="Q503" i="1"/>
  <c r="S503" i="1" s="1"/>
  <c r="U503" i="1" s="1"/>
  <c r="R502" i="1"/>
  <c r="P502" i="1"/>
  <c r="Q498" i="1"/>
  <c r="S498" i="1" s="1"/>
  <c r="U498" i="1" s="1"/>
  <c r="Q497" i="1"/>
  <c r="S497" i="1" s="1"/>
  <c r="U497" i="1" s="1"/>
  <c r="Q496" i="1"/>
  <c r="S496" i="1" s="1"/>
  <c r="U496" i="1" s="1"/>
  <c r="Q495" i="1"/>
  <c r="S495" i="1" s="1"/>
  <c r="U495" i="1" s="1"/>
  <c r="Q494" i="1"/>
  <c r="S494" i="1" s="1"/>
  <c r="U494" i="1" s="1"/>
  <c r="Q493" i="1"/>
  <c r="S493" i="1" s="1"/>
  <c r="U493" i="1" s="1"/>
  <c r="R492" i="1"/>
  <c r="P492" i="1"/>
  <c r="Q491" i="1"/>
  <c r="S491" i="1" s="1"/>
  <c r="U491" i="1" s="1"/>
  <c r="Q490" i="1"/>
  <c r="S490" i="1" s="1"/>
  <c r="U490" i="1" s="1"/>
  <c r="Q489" i="1"/>
  <c r="S489" i="1" s="1"/>
  <c r="U489" i="1" s="1"/>
  <c r="Q488" i="1"/>
  <c r="S488" i="1" s="1"/>
  <c r="U488" i="1" s="1"/>
  <c r="Q487" i="1"/>
  <c r="S487" i="1" s="1"/>
  <c r="U487" i="1" s="1"/>
  <c r="R486" i="1"/>
  <c r="P486" i="1"/>
  <c r="Q482" i="1"/>
  <c r="S482" i="1" s="1"/>
  <c r="U482" i="1" s="1"/>
  <c r="Q481" i="1"/>
  <c r="S481" i="1" s="1"/>
  <c r="U481" i="1" s="1"/>
  <c r="Q480" i="1"/>
  <c r="S480" i="1" s="1"/>
  <c r="U480" i="1" s="1"/>
  <c r="Q479" i="1"/>
  <c r="S479" i="1" s="1"/>
  <c r="U479" i="1" s="1"/>
  <c r="Q478" i="1"/>
  <c r="S478" i="1" s="1"/>
  <c r="U478" i="1" s="1"/>
  <c r="Q477" i="1"/>
  <c r="S477" i="1" s="1"/>
  <c r="U477" i="1" s="1"/>
  <c r="R476" i="1"/>
  <c r="P476" i="1"/>
  <c r="Q475" i="1"/>
  <c r="S475" i="1" s="1"/>
  <c r="U475" i="1" s="1"/>
  <c r="Q474" i="1"/>
  <c r="S474" i="1" s="1"/>
  <c r="U474" i="1" s="1"/>
  <c r="Q473" i="1"/>
  <c r="S473" i="1" s="1"/>
  <c r="U473" i="1" s="1"/>
  <c r="Q472" i="1"/>
  <c r="S472" i="1" s="1"/>
  <c r="U472" i="1" s="1"/>
  <c r="Q471" i="1"/>
  <c r="S471" i="1" s="1"/>
  <c r="U471" i="1" s="1"/>
  <c r="R470" i="1"/>
  <c r="P470" i="1"/>
  <c r="Q448" i="1"/>
  <c r="Q447" i="1"/>
  <c r="Q446" i="1"/>
  <c r="Q445" i="1"/>
  <c r="Q444" i="1"/>
  <c r="Q443" i="1"/>
  <c r="R442" i="1"/>
  <c r="P442" i="1"/>
  <c r="Q441" i="1"/>
  <c r="Q440" i="1"/>
  <c r="Q439" i="1"/>
  <c r="Q438" i="1"/>
  <c r="Q437" i="1"/>
  <c r="R436" i="1"/>
  <c r="P436" i="1"/>
  <c r="Q416" i="1"/>
  <c r="S416" i="1" s="1"/>
  <c r="U416" i="1" s="1"/>
  <c r="Q415" i="1"/>
  <c r="S415" i="1" s="1"/>
  <c r="U415" i="1" s="1"/>
  <c r="Q414" i="1"/>
  <c r="S414" i="1" s="1"/>
  <c r="U414" i="1" s="1"/>
  <c r="Q413" i="1"/>
  <c r="S413" i="1" s="1"/>
  <c r="U413" i="1" s="1"/>
  <c r="Q412" i="1"/>
  <c r="S412" i="1" s="1"/>
  <c r="U412" i="1" s="1"/>
  <c r="Q411" i="1"/>
  <c r="S411" i="1" s="1"/>
  <c r="U411" i="1" s="1"/>
  <c r="R410" i="1"/>
  <c r="P410" i="1"/>
  <c r="Q409" i="1"/>
  <c r="S409" i="1" s="1"/>
  <c r="U409" i="1" s="1"/>
  <c r="Q408" i="1"/>
  <c r="S408" i="1" s="1"/>
  <c r="U408" i="1" s="1"/>
  <c r="Q407" i="1"/>
  <c r="S407" i="1" s="1"/>
  <c r="U407" i="1" s="1"/>
  <c r="Q406" i="1"/>
  <c r="S406" i="1" s="1"/>
  <c r="U406" i="1" s="1"/>
  <c r="Q405" i="1"/>
  <c r="S405" i="1" s="1"/>
  <c r="R404" i="1"/>
  <c r="P404" i="1"/>
  <c r="Q400" i="1"/>
  <c r="S400" i="1" s="1"/>
  <c r="U400" i="1" s="1"/>
  <c r="Q399" i="1"/>
  <c r="S399" i="1" s="1"/>
  <c r="U399" i="1" s="1"/>
  <c r="Q398" i="1"/>
  <c r="S398" i="1" s="1"/>
  <c r="U398" i="1" s="1"/>
  <c r="Q397" i="1"/>
  <c r="S397" i="1" s="1"/>
  <c r="U397" i="1" s="1"/>
  <c r="Q396" i="1"/>
  <c r="S396" i="1" s="1"/>
  <c r="U396" i="1" s="1"/>
  <c r="Q395" i="1"/>
  <c r="S395" i="1" s="1"/>
  <c r="U395" i="1" s="1"/>
  <c r="R394" i="1"/>
  <c r="P394" i="1"/>
  <c r="Q393" i="1"/>
  <c r="S393" i="1" s="1"/>
  <c r="U393" i="1" s="1"/>
  <c r="Q392" i="1"/>
  <c r="S392" i="1" s="1"/>
  <c r="U392" i="1" s="1"/>
  <c r="Q391" i="1"/>
  <c r="S391" i="1" s="1"/>
  <c r="U391" i="1" s="1"/>
  <c r="Q390" i="1"/>
  <c r="S390" i="1" s="1"/>
  <c r="U390" i="1" s="1"/>
  <c r="Q389" i="1"/>
  <c r="S389" i="1" s="1"/>
  <c r="U389" i="1" s="1"/>
  <c r="R388" i="1"/>
  <c r="P388" i="1"/>
  <c r="Q384" i="1"/>
  <c r="S384" i="1" s="1"/>
  <c r="U384" i="1" s="1"/>
  <c r="Q383" i="1"/>
  <c r="S383" i="1" s="1"/>
  <c r="U383" i="1" s="1"/>
  <c r="Q382" i="1"/>
  <c r="S382" i="1" s="1"/>
  <c r="U382" i="1" s="1"/>
  <c r="Q381" i="1"/>
  <c r="S381" i="1" s="1"/>
  <c r="U381" i="1" s="1"/>
  <c r="Q380" i="1"/>
  <c r="S380" i="1" s="1"/>
  <c r="U380" i="1" s="1"/>
  <c r="Q379" i="1"/>
  <c r="S379" i="1" s="1"/>
  <c r="U379" i="1" s="1"/>
  <c r="R378" i="1"/>
  <c r="P378" i="1"/>
  <c r="Q377" i="1"/>
  <c r="S377" i="1" s="1"/>
  <c r="U377" i="1" s="1"/>
  <c r="Q376" i="1"/>
  <c r="S376" i="1" s="1"/>
  <c r="U376" i="1" s="1"/>
  <c r="Q375" i="1"/>
  <c r="S375" i="1" s="1"/>
  <c r="U375" i="1" s="1"/>
  <c r="Q374" i="1"/>
  <c r="S374" i="1" s="1"/>
  <c r="U374" i="1" s="1"/>
  <c r="Q373" i="1"/>
  <c r="S373" i="1" s="1"/>
  <c r="U373" i="1" s="1"/>
  <c r="R372" i="1"/>
  <c r="P372" i="1"/>
  <c r="Q368" i="1"/>
  <c r="S368" i="1" s="1"/>
  <c r="U368" i="1" s="1"/>
  <c r="Q367" i="1"/>
  <c r="S367" i="1" s="1"/>
  <c r="U367" i="1" s="1"/>
  <c r="Q366" i="1"/>
  <c r="S366" i="1" s="1"/>
  <c r="U366" i="1" s="1"/>
  <c r="Q365" i="1"/>
  <c r="S365" i="1" s="1"/>
  <c r="U365" i="1" s="1"/>
  <c r="Q364" i="1"/>
  <c r="S364" i="1" s="1"/>
  <c r="U364" i="1" s="1"/>
  <c r="Q363" i="1"/>
  <c r="S363" i="1" s="1"/>
  <c r="U363" i="1" s="1"/>
  <c r="R362" i="1"/>
  <c r="P362" i="1"/>
  <c r="Q361" i="1"/>
  <c r="S361" i="1" s="1"/>
  <c r="U361" i="1" s="1"/>
  <c r="Q360" i="1"/>
  <c r="S360" i="1" s="1"/>
  <c r="U360" i="1" s="1"/>
  <c r="Q359" i="1"/>
  <c r="S359" i="1" s="1"/>
  <c r="U359" i="1" s="1"/>
  <c r="Q358" i="1"/>
  <c r="S358" i="1" s="1"/>
  <c r="U358" i="1" s="1"/>
  <c r="Q357" i="1"/>
  <c r="S357" i="1" s="1"/>
  <c r="U357" i="1" s="1"/>
  <c r="R356" i="1"/>
  <c r="P356" i="1"/>
  <c r="Q304" i="1"/>
  <c r="S304" i="1" s="1"/>
  <c r="U304" i="1" s="1"/>
  <c r="Q303" i="1"/>
  <c r="S303" i="1" s="1"/>
  <c r="U303" i="1" s="1"/>
  <c r="Q302" i="1"/>
  <c r="S302" i="1" s="1"/>
  <c r="U302" i="1" s="1"/>
  <c r="Q301" i="1"/>
  <c r="S301" i="1" s="1"/>
  <c r="U301" i="1" s="1"/>
  <c r="Q300" i="1"/>
  <c r="S300" i="1" s="1"/>
  <c r="U300" i="1" s="1"/>
  <c r="Q299" i="1"/>
  <c r="S299" i="1" s="1"/>
  <c r="U299" i="1" s="1"/>
  <c r="R298" i="1"/>
  <c r="P298" i="1"/>
  <c r="Q297" i="1"/>
  <c r="S297" i="1" s="1"/>
  <c r="U297" i="1" s="1"/>
  <c r="Q296" i="1"/>
  <c r="S296" i="1" s="1"/>
  <c r="U296" i="1" s="1"/>
  <c r="Q295" i="1"/>
  <c r="S295" i="1" s="1"/>
  <c r="U295" i="1" s="1"/>
  <c r="Q294" i="1"/>
  <c r="S294" i="1" s="1"/>
  <c r="U294" i="1" s="1"/>
  <c r="Q293" i="1"/>
  <c r="S293" i="1" s="1"/>
  <c r="U293" i="1" s="1"/>
  <c r="R292" i="1"/>
  <c r="P292" i="1"/>
  <c r="Q288" i="1"/>
  <c r="S288" i="1" s="1"/>
  <c r="U288" i="1" s="1"/>
  <c r="Q287" i="1"/>
  <c r="S287" i="1" s="1"/>
  <c r="U287" i="1" s="1"/>
  <c r="Q286" i="1"/>
  <c r="S286" i="1" s="1"/>
  <c r="U286" i="1" s="1"/>
  <c r="Q285" i="1"/>
  <c r="S285" i="1" s="1"/>
  <c r="U285" i="1" s="1"/>
  <c r="Q284" i="1"/>
  <c r="S284" i="1" s="1"/>
  <c r="U284" i="1" s="1"/>
  <c r="Q283" i="1"/>
  <c r="S283" i="1" s="1"/>
  <c r="U283" i="1" s="1"/>
  <c r="R282" i="1"/>
  <c r="P282" i="1"/>
  <c r="Q281" i="1"/>
  <c r="S281" i="1" s="1"/>
  <c r="U281" i="1" s="1"/>
  <c r="Q280" i="1"/>
  <c r="S280" i="1" s="1"/>
  <c r="U280" i="1" s="1"/>
  <c r="Q279" i="1"/>
  <c r="S279" i="1" s="1"/>
  <c r="U279" i="1" s="1"/>
  <c r="Q278" i="1"/>
  <c r="S278" i="1" s="1"/>
  <c r="U278" i="1" s="1"/>
  <c r="Q277" i="1"/>
  <c r="S277" i="1" s="1"/>
  <c r="U277" i="1" s="1"/>
  <c r="R276" i="1"/>
  <c r="P276" i="1"/>
  <c r="Q272" i="1"/>
  <c r="S272" i="1" s="1"/>
  <c r="U272" i="1" s="1"/>
  <c r="Q271" i="1"/>
  <c r="S271" i="1" s="1"/>
  <c r="U271" i="1" s="1"/>
  <c r="Q270" i="1"/>
  <c r="S270" i="1" s="1"/>
  <c r="U270" i="1" s="1"/>
  <c r="Q269" i="1"/>
  <c r="S269" i="1" s="1"/>
  <c r="U269" i="1" s="1"/>
  <c r="Q268" i="1"/>
  <c r="S268" i="1" s="1"/>
  <c r="U268" i="1" s="1"/>
  <c r="Q267" i="1"/>
  <c r="S267" i="1" s="1"/>
  <c r="U267" i="1" s="1"/>
  <c r="R266" i="1"/>
  <c r="P266" i="1"/>
  <c r="Q265" i="1"/>
  <c r="S265" i="1" s="1"/>
  <c r="U265" i="1" s="1"/>
  <c r="Q264" i="1"/>
  <c r="S264" i="1" s="1"/>
  <c r="U264" i="1" s="1"/>
  <c r="Q263" i="1"/>
  <c r="S263" i="1" s="1"/>
  <c r="U263" i="1" s="1"/>
  <c r="Q262" i="1"/>
  <c r="S262" i="1" s="1"/>
  <c r="U262" i="1" s="1"/>
  <c r="Q261" i="1"/>
  <c r="S261" i="1" s="1"/>
  <c r="U261" i="1" s="1"/>
  <c r="R260" i="1"/>
  <c r="P260" i="1"/>
  <c r="Q256" i="1"/>
  <c r="S256" i="1" s="1"/>
  <c r="U256" i="1" s="1"/>
  <c r="Q255" i="1"/>
  <c r="S255" i="1" s="1"/>
  <c r="U255" i="1" s="1"/>
  <c r="Q254" i="1"/>
  <c r="S254" i="1" s="1"/>
  <c r="U254" i="1" s="1"/>
  <c r="Q253" i="1"/>
  <c r="S253" i="1" s="1"/>
  <c r="U253" i="1" s="1"/>
  <c r="Q252" i="1"/>
  <c r="S252" i="1" s="1"/>
  <c r="U252" i="1" s="1"/>
  <c r="Q251" i="1"/>
  <c r="S251" i="1" s="1"/>
  <c r="U251" i="1" s="1"/>
  <c r="R250" i="1"/>
  <c r="P250" i="1"/>
  <c r="Q249" i="1"/>
  <c r="S249" i="1" s="1"/>
  <c r="U249" i="1" s="1"/>
  <c r="Q248" i="1"/>
  <c r="S248" i="1" s="1"/>
  <c r="U248" i="1" s="1"/>
  <c r="Q247" i="1"/>
  <c r="S247" i="1" s="1"/>
  <c r="U247" i="1" s="1"/>
  <c r="Q246" i="1"/>
  <c r="S246" i="1" s="1"/>
  <c r="U246" i="1" s="1"/>
  <c r="Q245" i="1"/>
  <c r="S245" i="1" s="1"/>
  <c r="U245" i="1" s="1"/>
  <c r="R244" i="1"/>
  <c r="P244" i="1"/>
  <c r="Q165" i="1"/>
  <c r="S165" i="1" s="1"/>
  <c r="U165" i="1" s="1"/>
  <c r="Q164" i="1"/>
  <c r="S164" i="1" s="1"/>
  <c r="U164" i="1" s="1"/>
  <c r="Q163" i="1"/>
  <c r="S163" i="1" s="1"/>
  <c r="U163" i="1" s="1"/>
  <c r="Q162" i="1"/>
  <c r="S162" i="1" s="1"/>
  <c r="U162" i="1" s="1"/>
  <c r="Q161" i="1"/>
  <c r="S161" i="1" s="1"/>
  <c r="U161" i="1" s="1"/>
  <c r="Q160" i="1"/>
  <c r="S160" i="1" s="1"/>
  <c r="U160" i="1" s="1"/>
  <c r="R159" i="1"/>
  <c r="P159" i="1"/>
  <c r="Q158" i="1"/>
  <c r="S158" i="1" s="1"/>
  <c r="U158" i="1" s="1"/>
  <c r="Q157" i="1"/>
  <c r="S157" i="1" s="1"/>
  <c r="U157" i="1" s="1"/>
  <c r="Q156" i="1"/>
  <c r="S156" i="1" s="1"/>
  <c r="U156" i="1" s="1"/>
  <c r="Q155" i="1"/>
  <c r="S155" i="1" s="1"/>
  <c r="U155" i="1" s="1"/>
  <c r="Q154" i="1"/>
  <c r="S154" i="1" s="1"/>
  <c r="U154" i="1" s="1"/>
  <c r="R153" i="1"/>
  <c r="P153" i="1"/>
  <c r="Q149" i="1"/>
  <c r="S149" i="1" s="1"/>
  <c r="U149" i="1" s="1"/>
  <c r="Q148" i="1"/>
  <c r="S148" i="1" s="1"/>
  <c r="U148" i="1" s="1"/>
  <c r="Q147" i="1"/>
  <c r="S147" i="1" s="1"/>
  <c r="U147" i="1" s="1"/>
  <c r="Q146" i="1"/>
  <c r="S146" i="1" s="1"/>
  <c r="U146" i="1" s="1"/>
  <c r="Q145" i="1"/>
  <c r="S145" i="1" s="1"/>
  <c r="U145" i="1" s="1"/>
  <c r="Q144" i="1"/>
  <c r="S144" i="1" s="1"/>
  <c r="U144" i="1" s="1"/>
  <c r="R143" i="1"/>
  <c r="P143" i="1"/>
  <c r="Q142" i="1"/>
  <c r="S142" i="1" s="1"/>
  <c r="U142" i="1" s="1"/>
  <c r="Q141" i="1"/>
  <c r="S141" i="1" s="1"/>
  <c r="U141" i="1" s="1"/>
  <c r="Q140" i="1"/>
  <c r="S140" i="1" s="1"/>
  <c r="U140" i="1" s="1"/>
  <c r="Q139" i="1"/>
  <c r="S139" i="1" s="1"/>
  <c r="U139" i="1" s="1"/>
  <c r="Q138" i="1"/>
  <c r="S138" i="1" s="1"/>
  <c r="U138" i="1" s="1"/>
  <c r="R137" i="1"/>
  <c r="P137" i="1"/>
  <c r="Q117" i="1"/>
  <c r="S117" i="1" s="1"/>
  <c r="U117" i="1" s="1"/>
  <c r="Q116" i="1"/>
  <c r="S116" i="1" s="1"/>
  <c r="U116" i="1" s="1"/>
  <c r="Q115" i="1"/>
  <c r="S115" i="1" s="1"/>
  <c r="U115" i="1" s="1"/>
  <c r="Q114" i="1"/>
  <c r="Q113" i="1"/>
  <c r="S113" i="1" s="1"/>
  <c r="U113" i="1" s="1"/>
  <c r="Q112" i="1"/>
  <c r="S112" i="1" s="1"/>
  <c r="U112" i="1" s="1"/>
  <c r="R111" i="1"/>
  <c r="P111" i="1"/>
  <c r="Q110" i="1"/>
  <c r="S110" i="1" s="1"/>
  <c r="U110" i="1" s="1"/>
  <c r="Q109" i="1"/>
  <c r="S109" i="1" s="1"/>
  <c r="U109" i="1" s="1"/>
  <c r="Q108" i="1"/>
  <c r="Q107" i="1"/>
  <c r="S107" i="1" s="1"/>
  <c r="U107" i="1" s="1"/>
  <c r="Q106" i="1"/>
  <c r="S106" i="1" s="1"/>
  <c r="R105" i="1"/>
  <c r="P105" i="1"/>
  <c r="Q101" i="1"/>
  <c r="S101" i="1" s="1"/>
  <c r="U101" i="1" s="1"/>
  <c r="Q100" i="1"/>
  <c r="S100" i="1" s="1"/>
  <c r="U100" i="1" s="1"/>
  <c r="Q99" i="1"/>
  <c r="S99" i="1" s="1"/>
  <c r="U99" i="1" s="1"/>
  <c r="Q98" i="1"/>
  <c r="S98" i="1" s="1"/>
  <c r="U98" i="1" s="1"/>
  <c r="Q97" i="1"/>
  <c r="S97" i="1" s="1"/>
  <c r="U97" i="1" s="1"/>
  <c r="Q96" i="1"/>
  <c r="S96" i="1" s="1"/>
  <c r="U96" i="1" s="1"/>
  <c r="R95" i="1"/>
  <c r="P95" i="1"/>
  <c r="Q94" i="1"/>
  <c r="S94" i="1" s="1"/>
  <c r="U94" i="1" s="1"/>
  <c r="Q93" i="1"/>
  <c r="S93" i="1" s="1"/>
  <c r="U93" i="1" s="1"/>
  <c r="Q92" i="1"/>
  <c r="S92" i="1" s="1"/>
  <c r="U92" i="1" s="1"/>
  <c r="Q91" i="1"/>
  <c r="S91" i="1" s="1"/>
  <c r="U91" i="1" s="1"/>
  <c r="Q90" i="1"/>
  <c r="S90" i="1" s="1"/>
  <c r="U90" i="1" s="1"/>
  <c r="R89" i="1"/>
  <c r="P89" i="1"/>
  <c r="Q85" i="1"/>
  <c r="S85" i="1" s="1"/>
  <c r="U85" i="1" s="1"/>
  <c r="Q84" i="1"/>
  <c r="S84" i="1" s="1"/>
  <c r="U84" i="1" s="1"/>
  <c r="Q83" i="1"/>
  <c r="S83" i="1" s="1"/>
  <c r="U83" i="1" s="1"/>
  <c r="Q82" i="1"/>
  <c r="S82" i="1" s="1"/>
  <c r="U82" i="1" s="1"/>
  <c r="Q81" i="1"/>
  <c r="S81" i="1" s="1"/>
  <c r="U81" i="1" s="1"/>
  <c r="Q80" i="1"/>
  <c r="S80" i="1" s="1"/>
  <c r="U80" i="1" s="1"/>
  <c r="R79" i="1"/>
  <c r="P79" i="1"/>
  <c r="Q78" i="1"/>
  <c r="S78" i="1" s="1"/>
  <c r="U78" i="1" s="1"/>
  <c r="Q77" i="1"/>
  <c r="S77" i="1" s="1"/>
  <c r="U77" i="1" s="1"/>
  <c r="Q76" i="1"/>
  <c r="S76" i="1" s="1"/>
  <c r="U76" i="1" s="1"/>
  <c r="Q75" i="1"/>
  <c r="S75" i="1" s="1"/>
  <c r="U75" i="1" s="1"/>
  <c r="Q74" i="1"/>
  <c r="S74" i="1" s="1"/>
  <c r="U74" i="1" s="1"/>
  <c r="R73" i="1"/>
  <c r="P73" i="1"/>
  <c r="Q51" i="1"/>
  <c r="S51" i="1" s="1"/>
  <c r="U51" i="1" s="1"/>
  <c r="Q50" i="1"/>
  <c r="S50" i="1" s="1"/>
  <c r="U50" i="1" s="1"/>
  <c r="Q49" i="1"/>
  <c r="S49" i="1" s="1"/>
  <c r="U49" i="1" s="1"/>
  <c r="Q48" i="1"/>
  <c r="S48" i="1" s="1"/>
  <c r="U48" i="1" s="1"/>
  <c r="Q47" i="1"/>
  <c r="S47" i="1" s="1"/>
  <c r="U47" i="1" s="1"/>
  <c r="Q46" i="1"/>
  <c r="S46" i="1" s="1"/>
  <c r="U46" i="1" s="1"/>
  <c r="R45" i="1"/>
  <c r="P45" i="1"/>
  <c r="Q44" i="1"/>
  <c r="S44" i="1" s="1"/>
  <c r="U44" i="1" s="1"/>
  <c r="Q43" i="1"/>
  <c r="S43" i="1" s="1"/>
  <c r="U43" i="1" s="1"/>
  <c r="Q42" i="1"/>
  <c r="S42" i="1" s="1"/>
  <c r="U42" i="1" s="1"/>
  <c r="Q41" i="1"/>
  <c r="S41" i="1" s="1"/>
  <c r="U41" i="1" s="1"/>
  <c r="Q40" i="1"/>
  <c r="S40" i="1" s="1"/>
  <c r="U40" i="1" s="1"/>
  <c r="R39" i="1"/>
  <c r="P39" i="1"/>
  <c r="G722" i="1"/>
  <c r="I722" i="1" s="1"/>
  <c r="K722" i="1" s="1"/>
  <c r="G721" i="1"/>
  <c r="I721" i="1" s="1"/>
  <c r="K721" i="1" s="1"/>
  <c r="G720" i="1"/>
  <c r="I720" i="1" s="1"/>
  <c r="K720" i="1" s="1"/>
  <c r="G719" i="1"/>
  <c r="I719" i="1" s="1"/>
  <c r="K719" i="1" s="1"/>
  <c r="G718" i="1"/>
  <c r="I718" i="1" s="1"/>
  <c r="K718" i="1" s="1"/>
  <c r="G716" i="1"/>
  <c r="I716" i="1" s="1"/>
  <c r="K716" i="1" s="1"/>
  <c r="G715" i="1"/>
  <c r="I715" i="1" s="1"/>
  <c r="K715" i="1" s="1"/>
  <c r="G714" i="1"/>
  <c r="I714" i="1" s="1"/>
  <c r="K714" i="1" s="1"/>
  <c r="G713" i="1"/>
  <c r="I713" i="1" s="1"/>
  <c r="K713" i="1" s="1"/>
  <c r="G712" i="1"/>
  <c r="I712" i="1" s="1"/>
  <c r="K712" i="1" s="1"/>
  <c r="H710" i="1"/>
  <c r="H723" i="1" s="1"/>
  <c r="F710" i="1"/>
  <c r="F723" i="1" s="1"/>
  <c r="G706" i="1"/>
  <c r="I706" i="1" s="1"/>
  <c r="K706" i="1" s="1"/>
  <c r="G705" i="1"/>
  <c r="I705" i="1" s="1"/>
  <c r="K705" i="1" s="1"/>
  <c r="G704" i="1"/>
  <c r="I704" i="1" s="1"/>
  <c r="K704" i="1" s="1"/>
  <c r="G703" i="1"/>
  <c r="I703" i="1" s="1"/>
  <c r="K703" i="1" s="1"/>
  <c r="G702" i="1"/>
  <c r="I702" i="1" s="1"/>
  <c r="K702" i="1" s="1"/>
  <c r="G700" i="1"/>
  <c r="I700" i="1" s="1"/>
  <c r="K700" i="1" s="1"/>
  <c r="G699" i="1"/>
  <c r="I699" i="1" s="1"/>
  <c r="K699" i="1" s="1"/>
  <c r="G698" i="1"/>
  <c r="I698" i="1" s="1"/>
  <c r="K698" i="1" s="1"/>
  <c r="G697" i="1"/>
  <c r="I697" i="1" s="1"/>
  <c r="K697" i="1" s="1"/>
  <c r="G696" i="1"/>
  <c r="I696" i="1" s="1"/>
  <c r="K696" i="1" s="1"/>
  <c r="H694" i="1"/>
  <c r="H707" i="1" s="1"/>
  <c r="F694" i="1"/>
  <c r="F707" i="1" s="1"/>
  <c r="G690" i="1"/>
  <c r="I690" i="1" s="1"/>
  <c r="K690" i="1" s="1"/>
  <c r="G689" i="1"/>
  <c r="I689" i="1" s="1"/>
  <c r="K689" i="1" s="1"/>
  <c r="G688" i="1"/>
  <c r="I688" i="1" s="1"/>
  <c r="K688" i="1" s="1"/>
  <c r="G687" i="1"/>
  <c r="I687" i="1" s="1"/>
  <c r="K687" i="1" s="1"/>
  <c r="G686" i="1"/>
  <c r="I686" i="1" s="1"/>
  <c r="K686" i="1" s="1"/>
  <c r="G684" i="1"/>
  <c r="I684" i="1" s="1"/>
  <c r="K684" i="1" s="1"/>
  <c r="G683" i="1"/>
  <c r="I683" i="1" s="1"/>
  <c r="K683" i="1" s="1"/>
  <c r="G682" i="1"/>
  <c r="I682" i="1" s="1"/>
  <c r="K682" i="1" s="1"/>
  <c r="G681" i="1"/>
  <c r="I681" i="1" s="1"/>
  <c r="K681" i="1" s="1"/>
  <c r="G680" i="1"/>
  <c r="H678" i="1"/>
  <c r="H691" i="1" s="1"/>
  <c r="F678" i="1"/>
  <c r="F691" i="1" s="1"/>
  <c r="F647" i="1"/>
  <c r="G647" i="1"/>
  <c r="H647" i="1"/>
  <c r="I647" i="1"/>
  <c r="G644" i="1"/>
  <c r="I644" i="1" s="1"/>
  <c r="K644" i="1" s="1"/>
  <c r="G643" i="1"/>
  <c r="I643" i="1" s="1"/>
  <c r="K643" i="1" s="1"/>
  <c r="G642" i="1"/>
  <c r="I642" i="1" s="1"/>
  <c r="K642" i="1" s="1"/>
  <c r="G641" i="1"/>
  <c r="I641" i="1" s="1"/>
  <c r="K641" i="1" s="1"/>
  <c r="G640" i="1"/>
  <c r="I640" i="1" s="1"/>
  <c r="K640" i="1" s="1"/>
  <c r="G638" i="1"/>
  <c r="I638" i="1" s="1"/>
  <c r="K638" i="1" s="1"/>
  <c r="G637" i="1"/>
  <c r="I637" i="1" s="1"/>
  <c r="K637" i="1" s="1"/>
  <c r="G636" i="1"/>
  <c r="I636" i="1" s="1"/>
  <c r="K636" i="1" s="1"/>
  <c r="G635" i="1"/>
  <c r="I635" i="1" s="1"/>
  <c r="K635" i="1" s="1"/>
  <c r="G634" i="1"/>
  <c r="I634" i="1" s="1"/>
  <c r="K634" i="1" s="1"/>
  <c r="H632" i="1"/>
  <c r="H645" i="1" s="1"/>
  <c r="F632" i="1"/>
  <c r="F645" i="1" s="1"/>
  <c r="G610" i="1"/>
  <c r="I610" i="1" s="1"/>
  <c r="K610" i="1" s="1"/>
  <c r="G609" i="1"/>
  <c r="I609" i="1" s="1"/>
  <c r="K609" i="1" s="1"/>
  <c r="G608" i="1"/>
  <c r="I608" i="1" s="1"/>
  <c r="K608" i="1" s="1"/>
  <c r="G607" i="1"/>
  <c r="I607" i="1" s="1"/>
  <c r="K607" i="1" s="1"/>
  <c r="G606" i="1"/>
  <c r="I606" i="1" s="1"/>
  <c r="K606" i="1" s="1"/>
  <c r="G605" i="1"/>
  <c r="I605" i="1" s="1"/>
  <c r="K605" i="1" s="1"/>
  <c r="G604" i="1"/>
  <c r="I604" i="1" s="1"/>
  <c r="K604" i="1" s="1"/>
  <c r="G603" i="1"/>
  <c r="I603" i="1" s="1"/>
  <c r="K603" i="1" s="1"/>
  <c r="G602" i="1"/>
  <c r="I602" i="1" s="1"/>
  <c r="K602" i="1" s="1"/>
  <c r="G601" i="1"/>
  <c r="I601" i="1" s="1"/>
  <c r="K601" i="1" s="1"/>
  <c r="G600" i="1"/>
  <c r="I600" i="1" s="1"/>
  <c r="K600" i="1" s="1"/>
  <c r="H598" i="1"/>
  <c r="H611" i="1" s="1"/>
  <c r="F598" i="1"/>
  <c r="F611" i="1" s="1"/>
  <c r="G594" i="1"/>
  <c r="I594" i="1" s="1"/>
  <c r="K594" i="1" s="1"/>
  <c r="G593" i="1"/>
  <c r="I593" i="1" s="1"/>
  <c r="K593" i="1" s="1"/>
  <c r="G592" i="1"/>
  <c r="I592" i="1" s="1"/>
  <c r="K592" i="1" s="1"/>
  <c r="G591" i="1"/>
  <c r="I591" i="1" s="1"/>
  <c r="K591" i="1" s="1"/>
  <c r="G590" i="1"/>
  <c r="I590" i="1" s="1"/>
  <c r="K590" i="1" s="1"/>
  <c r="G588" i="1"/>
  <c r="I588" i="1" s="1"/>
  <c r="K588" i="1" s="1"/>
  <c r="G587" i="1"/>
  <c r="I587" i="1" s="1"/>
  <c r="K587" i="1" s="1"/>
  <c r="G586" i="1"/>
  <c r="I586" i="1" s="1"/>
  <c r="K586" i="1" s="1"/>
  <c r="G585" i="1"/>
  <c r="I585" i="1" s="1"/>
  <c r="K585" i="1" s="1"/>
  <c r="G584" i="1"/>
  <c r="I584" i="1" s="1"/>
  <c r="K584" i="1" s="1"/>
  <c r="H582" i="1"/>
  <c r="H595" i="1" s="1"/>
  <c r="F582" i="1"/>
  <c r="F595" i="1" s="1"/>
  <c r="G578" i="1"/>
  <c r="G577" i="1"/>
  <c r="G576" i="1"/>
  <c r="G575" i="1"/>
  <c r="G574" i="1"/>
  <c r="G572" i="1"/>
  <c r="I572" i="1" s="1"/>
  <c r="K572" i="1" s="1"/>
  <c r="G571" i="1"/>
  <c r="I571" i="1" s="1"/>
  <c r="K571" i="1" s="1"/>
  <c r="G570" i="1"/>
  <c r="G569" i="1"/>
  <c r="G568" i="1"/>
  <c r="H566" i="1"/>
  <c r="H579" i="1" s="1"/>
  <c r="F566" i="1"/>
  <c r="F579" i="1" s="1"/>
  <c r="G562" i="1"/>
  <c r="I562" i="1" s="1"/>
  <c r="K562" i="1" s="1"/>
  <c r="G561" i="1"/>
  <c r="I561" i="1" s="1"/>
  <c r="K561" i="1" s="1"/>
  <c r="G560" i="1"/>
  <c r="I560" i="1" s="1"/>
  <c r="K560" i="1" s="1"/>
  <c r="G559" i="1"/>
  <c r="I559" i="1" s="1"/>
  <c r="K559" i="1" s="1"/>
  <c r="G558" i="1"/>
  <c r="I558" i="1" s="1"/>
  <c r="K558" i="1" s="1"/>
  <c r="G556" i="1"/>
  <c r="I556" i="1" s="1"/>
  <c r="K556" i="1" s="1"/>
  <c r="G555" i="1"/>
  <c r="I555" i="1" s="1"/>
  <c r="K555" i="1" s="1"/>
  <c r="G554" i="1"/>
  <c r="I554" i="1" s="1"/>
  <c r="K554" i="1" s="1"/>
  <c r="G553" i="1"/>
  <c r="I553" i="1" s="1"/>
  <c r="K553" i="1" s="1"/>
  <c r="G552" i="1"/>
  <c r="I552" i="1" s="1"/>
  <c r="K552" i="1" s="1"/>
  <c r="H550" i="1"/>
  <c r="H563" i="1" s="1"/>
  <c r="F550" i="1"/>
  <c r="F563" i="1" s="1"/>
  <c r="G530" i="1"/>
  <c r="I530" i="1" s="1"/>
  <c r="K530" i="1" s="1"/>
  <c r="G529" i="1"/>
  <c r="I529" i="1" s="1"/>
  <c r="K529" i="1" s="1"/>
  <c r="G528" i="1"/>
  <c r="I528" i="1" s="1"/>
  <c r="K528" i="1" s="1"/>
  <c r="G527" i="1"/>
  <c r="I527" i="1" s="1"/>
  <c r="K527" i="1" s="1"/>
  <c r="G526" i="1"/>
  <c r="I526" i="1" s="1"/>
  <c r="K526" i="1" s="1"/>
  <c r="G524" i="1"/>
  <c r="I524" i="1" s="1"/>
  <c r="K524" i="1" s="1"/>
  <c r="G523" i="1"/>
  <c r="I523" i="1" s="1"/>
  <c r="K523" i="1" s="1"/>
  <c r="G522" i="1"/>
  <c r="I522" i="1" s="1"/>
  <c r="K522" i="1" s="1"/>
  <c r="G521" i="1"/>
  <c r="I521" i="1" s="1"/>
  <c r="K521" i="1" s="1"/>
  <c r="G520" i="1"/>
  <c r="I520" i="1" s="1"/>
  <c r="K520" i="1" s="1"/>
  <c r="H518" i="1"/>
  <c r="H531" i="1" s="1"/>
  <c r="F518" i="1"/>
  <c r="F531" i="1" s="1"/>
  <c r="G514" i="1"/>
  <c r="I514" i="1" s="1"/>
  <c r="K514" i="1" s="1"/>
  <c r="G513" i="1"/>
  <c r="I513" i="1" s="1"/>
  <c r="K513" i="1" s="1"/>
  <c r="G512" i="1"/>
  <c r="I512" i="1" s="1"/>
  <c r="K512" i="1" s="1"/>
  <c r="G511" i="1"/>
  <c r="I511" i="1" s="1"/>
  <c r="K511" i="1" s="1"/>
  <c r="G510" i="1"/>
  <c r="I510" i="1" s="1"/>
  <c r="K510" i="1" s="1"/>
  <c r="G508" i="1"/>
  <c r="I508" i="1" s="1"/>
  <c r="K508" i="1" s="1"/>
  <c r="G507" i="1"/>
  <c r="I507" i="1" s="1"/>
  <c r="K507" i="1" s="1"/>
  <c r="G506" i="1"/>
  <c r="I506" i="1" s="1"/>
  <c r="K506" i="1" s="1"/>
  <c r="G505" i="1"/>
  <c r="I505" i="1" s="1"/>
  <c r="K505" i="1" s="1"/>
  <c r="G504" i="1"/>
  <c r="I504" i="1" s="1"/>
  <c r="K504" i="1" s="1"/>
  <c r="H502" i="1"/>
  <c r="H515" i="1" s="1"/>
  <c r="F502" i="1"/>
  <c r="F515" i="1" s="1"/>
  <c r="G498" i="1"/>
  <c r="I498" i="1" s="1"/>
  <c r="K498" i="1" s="1"/>
  <c r="G497" i="1"/>
  <c r="I497" i="1" s="1"/>
  <c r="K497" i="1" s="1"/>
  <c r="G496" i="1"/>
  <c r="I496" i="1" s="1"/>
  <c r="K496" i="1" s="1"/>
  <c r="G495" i="1"/>
  <c r="I495" i="1" s="1"/>
  <c r="K495" i="1" s="1"/>
  <c r="G494" i="1"/>
  <c r="I494" i="1" s="1"/>
  <c r="K494" i="1" s="1"/>
  <c r="G492" i="1"/>
  <c r="I492" i="1" s="1"/>
  <c r="K492" i="1" s="1"/>
  <c r="G491" i="1"/>
  <c r="I491" i="1" s="1"/>
  <c r="K491" i="1" s="1"/>
  <c r="G490" i="1"/>
  <c r="I490" i="1" s="1"/>
  <c r="K490" i="1" s="1"/>
  <c r="G489" i="1"/>
  <c r="I489" i="1" s="1"/>
  <c r="K489" i="1" s="1"/>
  <c r="G488" i="1"/>
  <c r="I488" i="1" s="1"/>
  <c r="K488" i="1" s="1"/>
  <c r="H486" i="1"/>
  <c r="H499" i="1" s="1"/>
  <c r="F486" i="1"/>
  <c r="F499" i="1" s="1"/>
  <c r="G482" i="1"/>
  <c r="I482" i="1" s="1"/>
  <c r="K482" i="1" s="1"/>
  <c r="G481" i="1"/>
  <c r="I481" i="1" s="1"/>
  <c r="K481" i="1" s="1"/>
  <c r="G480" i="1"/>
  <c r="I480" i="1" s="1"/>
  <c r="K480" i="1" s="1"/>
  <c r="G479" i="1"/>
  <c r="I479" i="1" s="1"/>
  <c r="K479" i="1" s="1"/>
  <c r="G478" i="1"/>
  <c r="I478" i="1" s="1"/>
  <c r="K478" i="1" s="1"/>
  <c r="G477" i="1"/>
  <c r="I477" i="1" s="1"/>
  <c r="K477" i="1" s="1"/>
  <c r="G476" i="1"/>
  <c r="I476" i="1" s="1"/>
  <c r="K476" i="1" s="1"/>
  <c r="G475" i="1"/>
  <c r="I475" i="1" s="1"/>
  <c r="K475" i="1" s="1"/>
  <c r="G474" i="1"/>
  <c r="I474" i="1" s="1"/>
  <c r="K474" i="1" s="1"/>
  <c r="G473" i="1"/>
  <c r="I473" i="1" s="1"/>
  <c r="K473" i="1" s="1"/>
  <c r="G472" i="1"/>
  <c r="I472" i="1" s="1"/>
  <c r="K472" i="1" s="1"/>
  <c r="H470" i="1"/>
  <c r="H483" i="1" s="1"/>
  <c r="F470" i="1"/>
  <c r="F483" i="1" s="1"/>
  <c r="G448" i="1"/>
  <c r="G447" i="1"/>
  <c r="G446" i="1"/>
  <c r="G445" i="1"/>
  <c r="G444" i="1"/>
  <c r="G443" i="1"/>
  <c r="G442" i="1"/>
  <c r="I442" i="1" s="1"/>
  <c r="K442" i="1" s="1"/>
  <c r="G441" i="1"/>
  <c r="I441" i="1" s="1"/>
  <c r="K441" i="1" s="1"/>
  <c r="G440" i="1"/>
  <c r="G439" i="1"/>
  <c r="G438" i="1"/>
  <c r="H436" i="1"/>
  <c r="H449" i="1" s="1"/>
  <c r="F436" i="1"/>
  <c r="F449" i="1" s="1"/>
  <c r="G416" i="1"/>
  <c r="I416" i="1" s="1"/>
  <c r="K416" i="1" s="1"/>
  <c r="G415" i="1"/>
  <c r="I415" i="1" s="1"/>
  <c r="K415" i="1" s="1"/>
  <c r="G414" i="1"/>
  <c r="I414" i="1" s="1"/>
  <c r="K414" i="1" s="1"/>
  <c r="G413" i="1"/>
  <c r="I413" i="1" s="1"/>
  <c r="K413" i="1" s="1"/>
  <c r="K412" i="1"/>
  <c r="G410" i="1"/>
  <c r="I410" i="1" s="1"/>
  <c r="K410" i="1" s="1"/>
  <c r="G409" i="1"/>
  <c r="I409" i="1" s="1"/>
  <c r="K409" i="1" s="1"/>
  <c r="G408" i="1"/>
  <c r="I408" i="1" s="1"/>
  <c r="K408" i="1" s="1"/>
  <c r="G407" i="1"/>
  <c r="I407" i="1" s="1"/>
  <c r="K407" i="1" s="1"/>
  <c r="G406" i="1"/>
  <c r="I406" i="1" s="1"/>
  <c r="K406" i="1" s="1"/>
  <c r="H404" i="1"/>
  <c r="H417" i="1" s="1"/>
  <c r="F404" i="1"/>
  <c r="F417" i="1" s="1"/>
  <c r="G400" i="1"/>
  <c r="I400" i="1" s="1"/>
  <c r="K400" i="1" s="1"/>
  <c r="G399" i="1"/>
  <c r="I399" i="1" s="1"/>
  <c r="K399" i="1" s="1"/>
  <c r="G398" i="1"/>
  <c r="I398" i="1" s="1"/>
  <c r="K398" i="1" s="1"/>
  <c r="G397" i="1"/>
  <c r="I397" i="1" s="1"/>
  <c r="K397" i="1" s="1"/>
  <c r="G396" i="1"/>
  <c r="I396" i="1" s="1"/>
  <c r="K396" i="1" s="1"/>
  <c r="G394" i="1"/>
  <c r="I394" i="1" s="1"/>
  <c r="K394" i="1" s="1"/>
  <c r="G393" i="1"/>
  <c r="I393" i="1" s="1"/>
  <c r="K393" i="1" s="1"/>
  <c r="G392" i="1"/>
  <c r="I392" i="1" s="1"/>
  <c r="K392" i="1" s="1"/>
  <c r="G391" i="1"/>
  <c r="I391" i="1" s="1"/>
  <c r="K391" i="1" s="1"/>
  <c r="G390" i="1"/>
  <c r="I390" i="1" s="1"/>
  <c r="K390" i="1" s="1"/>
  <c r="H388" i="1"/>
  <c r="H401" i="1" s="1"/>
  <c r="F388" i="1"/>
  <c r="F401" i="1" s="1"/>
  <c r="G384" i="1"/>
  <c r="I384" i="1" s="1"/>
  <c r="K384" i="1" s="1"/>
  <c r="G383" i="1"/>
  <c r="I383" i="1" s="1"/>
  <c r="K383" i="1" s="1"/>
  <c r="G382" i="1"/>
  <c r="I382" i="1" s="1"/>
  <c r="K382" i="1" s="1"/>
  <c r="G381" i="1"/>
  <c r="I381" i="1" s="1"/>
  <c r="K381" i="1" s="1"/>
  <c r="G380" i="1"/>
  <c r="I380" i="1" s="1"/>
  <c r="K380" i="1" s="1"/>
  <c r="G378" i="1"/>
  <c r="I378" i="1" s="1"/>
  <c r="K378" i="1" s="1"/>
  <c r="G377" i="1"/>
  <c r="I377" i="1" s="1"/>
  <c r="K377" i="1" s="1"/>
  <c r="G376" i="1"/>
  <c r="I376" i="1" s="1"/>
  <c r="K376" i="1" s="1"/>
  <c r="G375" i="1"/>
  <c r="I375" i="1" s="1"/>
  <c r="K375" i="1" s="1"/>
  <c r="G374" i="1"/>
  <c r="I374" i="1" s="1"/>
  <c r="K374" i="1" s="1"/>
  <c r="H372" i="1"/>
  <c r="H385" i="1" s="1"/>
  <c r="F372" i="1"/>
  <c r="F385" i="1" s="1"/>
  <c r="G368" i="1"/>
  <c r="I368" i="1" s="1"/>
  <c r="K368" i="1" s="1"/>
  <c r="G367" i="1"/>
  <c r="I367" i="1" s="1"/>
  <c r="K367" i="1" s="1"/>
  <c r="G366" i="1"/>
  <c r="I366" i="1" s="1"/>
  <c r="K366" i="1" s="1"/>
  <c r="G365" i="1"/>
  <c r="I365" i="1" s="1"/>
  <c r="K365" i="1" s="1"/>
  <c r="G364" i="1"/>
  <c r="I364" i="1" s="1"/>
  <c r="K364" i="1" s="1"/>
  <c r="G362" i="1"/>
  <c r="I362" i="1" s="1"/>
  <c r="K362" i="1" s="1"/>
  <c r="G361" i="1"/>
  <c r="I361" i="1" s="1"/>
  <c r="K361" i="1" s="1"/>
  <c r="G360" i="1"/>
  <c r="I360" i="1" s="1"/>
  <c r="K360" i="1" s="1"/>
  <c r="G359" i="1"/>
  <c r="I359" i="1" s="1"/>
  <c r="K359" i="1" s="1"/>
  <c r="G358" i="1"/>
  <c r="I358" i="1" s="1"/>
  <c r="K358" i="1" s="1"/>
  <c r="H356" i="1"/>
  <c r="H369" i="1" s="1"/>
  <c r="F356" i="1"/>
  <c r="F369" i="1" s="1"/>
  <c r="G304" i="1"/>
  <c r="I304" i="1" s="1"/>
  <c r="K304" i="1" s="1"/>
  <c r="G303" i="1"/>
  <c r="I303" i="1" s="1"/>
  <c r="K303" i="1" s="1"/>
  <c r="G302" i="1"/>
  <c r="I302" i="1" s="1"/>
  <c r="K302" i="1" s="1"/>
  <c r="G301" i="1"/>
  <c r="I301" i="1" s="1"/>
  <c r="K301" i="1" s="1"/>
  <c r="G300" i="1"/>
  <c r="I300" i="1" s="1"/>
  <c r="K300" i="1" s="1"/>
  <c r="G299" i="1"/>
  <c r="I299" i="1" s="1"/>
  <c r="K299" i="1" s="1"/>
  <c r="G298" i="1"/>
  <c r="I298" i="1" s="1"/>
  <c r="K298" i="1" s="1"/>
  <c r="G297" i="1"/>
  <c r="I297" i="1" s="1"/>
  <c r="K297" i="1" s="1"/>
  <c r="G296" i="1"/>
  <c r="I296" i="1" s="1"/>
  <c r="K296" i="1" s="1"/>
  <c r="G295" i="1"/>
  <c r="I295" i="1" s="1"/>
  <c r="K295" i="1" s="1"/>
  <c r="G294" i="1"/>
  <c r="I294" i="1" s="1"/>
  <c r="K294" i="1" s="1"/>
  <c r="H292" i="1"/>
  <c r="H305" i="1" s="1"/>
  <c r="F292" i="1"/>
  <c r="F305" i="1" s="1"/>
  <c r="G288" i="1"/>
  <c r="I288" i="1" s="1"/>
  <c r="K288" i="1" s="1"/>
  <c r="G287" i="1"/>
  <c r="I287" i="1" s="1"/>
  <c r="K287" i="1" s="1"/>
  <c r="G286" i="1"/>
  <c r="I286" i="1" s="1"/>
  <c r="K286" i="1" s="1"/>
  <c r="G285" i="1"/>
  <c r="I285" i="1" s="1"/>
  <c r="K285" i="1" s="1"/>
  <c r="G284" i="1"/>
  <c r="I284" i="1" s="1"/>
  <c r="K284" i="1" s="1"/>
  <c r="G282" i="1"/>
  <c r="I282" i="1" s="1"/>
  <c r="K282" i="1" s="1"/>
  <c r="G281" i="1"/>
  <c r="I281" i="1" s="1"/>
  <c r="K281" i="1" s="1"/>
  <c r="G280" i="1"/>
  <c r="I280" i="1" s="1"/>
  <c r="K280" i="1" s="1"/>
  <c r="G279" i="1"/>
  <c r="I279" i="1" s="1"/>
  <c r="K279" i="1" s="1"/>
  <c r="G278" i="1"/>
  <c r="I278" i="1" s="1"/>
  <c r="K278" i="1" s="1"/>
  <c r="H276" i="1"/>
  <c r="H289" i="1" s="1"/>
  <c r="F276" i="1"/>
  <c r="F289" i="1" s="1"/>
  <c r="G272" i="1"/>
  <c r="I272" i="1" s="1"/>
  <c r="K272" i="1" s="1"/>
  <c r="G271" i="1"/>
  <c r="I271" i="1" s="1"/>
  <c r="K271" i="1" s="1"/>
  <c r="G270" i="1"/>
  <c r="I270" i="1" s="1"/>
  <c r="K270" i="1" s="1"/>
  <c r="G269" i="1"/>
  <c r="I269" i="1" s="1"/>
  <c r="K269" i="1" s="1"/>
  <c r="G268" i="1"/>
  <c r="I268" i="1" s="1"/>
  <c r="K268" i="1" s="1"/>
  <c r="G266" i="1"/>
  <c r="I266" i="1" s="1"/>
  <c r="K266" i="1" s="1"/>
  <c r="G265" i="1"/>
  <c r="I265" i="1" s="1"/>
  <c r="K265" i="1" s="1"/>
  <c r="G264" i="1"/>
  <c r="I264" i="1" s="1"/>
  <c r="K264" i="1" s="1"/>
  <c r="G263" i="1"/>
  <c r="I263" i="1" s="1"/>
  <c r="K263" i="1" s="1"/>
  <c r="G262" i="1"/>
  <c r="I262" i="1" s="1"/>
  <c r="K262" i="1" s="1"/>
  <c r="H260" i="1"/>
  <c r="H273" i="1" s="1"/>
  <c r="F260" i="1"/>
  <c r="F273" i="1" s="1"/>
  <c r="G256" i="1"/>
  <c r="I256" i="1" s="1"/>
  <c r="K256" i="1" s="1"/>
  <c r="G255" i="1"/>
  <c r="I255" i="1" s="1"/>
  <c r="K255" i="1" s="1"/>
  <c r="G254" i="1"/>
  <c r="I254" i="1" s="1"/>
  <c r="K254" i="1" s="1"/>
  <c r="G253" i="1"/>
  <c r="I253" i="1" s="1"/>
  <c r="K253" i="1" s="1"/>
  <c r="G252" i="1"/>
  <c r="I252" i="1" s="1"/>
  <c r="K252" i="1" s="1"/>
  <c r="G250" i="1"/>
  <c r="I250" i="1" s="1"/>
  <c r="K250" i="1" s="1"/>
  <c r="G249" i="1"/>
  <c r="I249" i="1" s="1"/>
  <c r="K249" i="1" s="1"/>
  <c r="G248" i="1"/>
  <c r="I248" i="1" s="1"/>
  <c r="K248" i="1" s="1"/>
  <c r="G247" i="1"/>
  <c r="I247" i="1" s="1"/>
  <c r="K247" i="1" s="1"/>
  <c r="G246" i="1"/>
  <c r="I246" i="1" s="1"/>
  <c r="K246" i="1" s="1"/>
  <c r="H244" i="1"/>
  <c r="H257" i="1" s="1"/>
  <c r="F244" i="1"/>
  <c r="F257" i="1" s="1"/>
  <c r="G165" i="1"/>
  <c r="I165" i="1" s="1"/>
  <c r="K165" i="1" s="1"/>
  <c r="G164" i="1"/>
  <c r="I164" i="1" s="1"/>
  <c r="K164" i="1" s="1"/>
  <c r="G163" i="1"/>
  <c r="I163" i="1" s="1"/>
  <c r="K163" i="1" s="1"/>
  <c r="G162" i="1"/>
  <c r="I162" i="1" s="1"/>
  <c r="K162" i="1" s="1"/>
  <c r="G161" i="1"/>
  <c r="I161" i="1" s="1"/>
  <c r="K161" i="1" s="1"/>
  <c r="G159" i="1"/>
  <c r="I159" i="1" s="1"/>
  <c r="K159" i="1" s="1"/>
  <c r="G158" i="1"/>
  <c r="I158" i="1" s="1"/>
  <c r="K158" i="1" s="1"/>
  <c r="G157" i="1"/>
  <c r="I157" i="1" s="1"/>
  <c r="K157" i="1" s="1"/>
  <c r="G156" i="1"/>
  <c r="I156" i="1" s="1"/>
  <c r="K156" i="1" s="1"/>
  <c r="K155" i="1"/>
  <c r="H153" i="1"/>
  <c r="H166" i="1" s="1"/>
  <c r="F153" i="1"/>
  <c r="F166" i="1" s="1"/>
  <c r="G149" i="1"/>
  <c r="I149" i="1" s="1"/>
  <c r="K149" i="1" s="1"/>
  <c r="G148" i="1"/>
  <c r="I148" i="1" s="1"/>
  <c r="K148" i="1" s="1"/>
  <c r="G147" i="1"/>
  <c r="I147" i="1" s="1"/>
  <c r="K147" i="1" s="1"/>
  <c r="G146" i="1"/>
  <c r="I146" i="1" s="1"/>
  <c r="K146" i="1" s="1"/>
  <c r="G145" i="1"/>
  <c r="I145" i="1" s="1"/>
  <c r="K145" i="1" s="1"/>
  <c r="G143" i="1"/>
  <c r="I143" i="1" s="1"/>
  <c r="K143" i="1" s="1"/>
  <c r="G142" i="1"/>
  <c r="I142" i="1" s="1"/>
  <c r="K142" i="1" s="1"/>
  <c r="G141" i="1"/>
  <c r="I141" i="1" s="1"/>
  <c r="K141" i="1" s="1"/>
  <c r="G140" i="1"/>
  <c r="I140" i="1" s="1"/>
  <c r="K140" i="1" s="1"/>
  <c r="G139" i="1"/>
  <c r="I139" i="1" s="1"/>
  <c r="K139" i="1" s="1"/>
  <c r="H137" i="1"/>
  <c r="H150" i="1" s="1"/>
  <c r="F137" i="1"/>
  <c r="F150" i="1" s="1"/>
  <c r="G117" i="1"/>
  <c r="I117" i="1" s="1"/>
  <c r="K117" i="1" s="1"/>
  <c r="G116" i="1"/>
  <c r="I116" i="1" s="1"/>
  <c r="K116" i="1" s="1"/>
  <c r="G115" i="1"/>
  <c r="I115" i="1" s="1"/>
  <c r="K115" i="1" s="1"/>
  <c r="G114" i="1"/>
  <c r="I114" i="1" s="1"/>
  <c r="K114" i="1" s="1"/>
  <c r="G113" i="1"/>
  <c r="I113" i="1" s="1"/>
  <c r="K113" i="1" s="1"/>
  <c r="K112" i="1"/>
  <c r="G111" i="1"/>
  <c r="I111" i="1" s="1"/>
  <c r="K111" i="1" s="1"/>
  <c r="G110" i="1"/>
  <c r="I110" i="1" s="1"/>
  <c r="K110" i="1" s="1"/>
  <c r="G109" i="1"/>
  <c r="I109" i="1" s="1"/>
  <c r="K109" i="1" s="1"/>
  <c r="G108" i="1"/>
  <c r="I108" i="1" s="1"/>
  <c r="K108" i="1" s="1"/>
  <c r="G107" i="1"/>
  <c r="I107" i="1" s="1"/>
  <c r="K107" i="1" s="1"/>
  <c r="H105" i="1"/>
  <c r="H118" i="1" s="1"/>
  <c r="F105" i="1"/>
  <c r="F118" i="1" s="1"/>
  <c r="G101" i="1"/>
  <c r="I101" i="1" s="1"/>
  <c r="K101" i="1" s="1"/>
  <c r="G100" i="1"/>
  <c r="I100" i="1" s="1"/>
  <c r="K100" i="1" s="1"/>
  <c r="G99" i="1"/>
  <c r="I99" i="1" s="1"/>
  <c r="K99" i="1" s="1"/>
  <c r="G98" i="1"/>
  <c r="I98" i="1" s="1"/>
  <c r="K98" i="1" s="1"/>
  <c r="G97" i="1"/>
  <c r="I97" i="1" s="1"/>
  <c r="K97" i="1" s="1"/>
  <c r="G96" i="1"/>
  <c r="I96" i="1" s="1"/>
  <c r="K96" i="1" s="1"/>
  <c r="G95" i="1"/>
  <c r="I95" i="1" s="1"/>
  <c r="K95" i="1" s="1"/>
  <c r="G94" i="1"/>
  <c r="I94" i="1" s="1"/>
  <c r="K94" i="1" s="1"/>
  <c r="G93" i="1"/>
  <c r="I93" i="1" s="1"/>
  <c r="K93" i="1" s="1"/>
  <c r="G92" i="1"/>
  <c r="I92" i="1" s="1"/>
  <c r="K92" i="1" s="1"/>
  <c r="G91" i="1"/>
  <c r="I91" i="1" s="1"/>
  <c r="K91" i="1" s="1"/>
  <c r="H89" i="1"/>
  <c r="H102" i="1" s="1"/>
  <c r="F89" i="1"/>
  <c r="F102" i="1" s="1"/>
  <c r="G85" i="1"/>
  <c r="I85" i="1" s="1"/>
  <c r="K85" i="1" s="1"/>
  <c r="G84" i="1"/>
  <c r="I84" i="1" s="1"/>
  <c r="K84" i="1" s="1"/>
  <c r="G83" i="1"/>
  <c r="I83" i="1" s="1"/>
  <c r="K83" i="1" s="1"/>
  <c r="G82" i="1"/>
  <c r="I82" i="1" s="1"/>
  <c r="K82" i="1" s="1"/>
  <c r="G81" i="1"/>
  <c r="I81" i="1" s="1"/>
  <c r="K81" i="1" s="1"/>
  <c r="G79" i="1"/>
  <c r="I79" i="1" s="1"/>
  <c r="K79" i="1" s="1"/>
  <c r="G78" i="1"/>
  <c r="I78" i="1" s="1"/>
  <c r="K78" i="1" s="1"/>
  <c r="G77" i="1"/>
  <c r="I77" i="1" s="1"/>
  <c r="K77" i="1" s="1"/>
  <c r="G76" i="1"/>
  <c r="I76" i="1" s="1"/>
  <c r="K76" i="1" s="1"/>
  <c r="G75" i="1"/>
  <c r="I75" i="1" s="1"/>
  <c r="K75" i="1" s="1"/>
  <c r="H73" i="1"/>
  <c r="H86" i="1" s="1"/>
  <c r="F73" i="1"/>
  <c r="F86" i="1" s="1"/>
  <c r="G51" i="1"/>
  <c r="I51" i="1" s="1"/>
  <c r="K51" i="1" s="1"/>
  <c r="G50" i="1"/>
  <c r="I50" i="1" s="1"/>
  <c r="K50" i="1" s="1"/>
  <c r="G49" i="1"/>
  <c r="I49" i="1" s="1"/>
  <c r="K49" i="1" s="1"/>
  <c r="G48" i="1"/>
  <c r="I48" i="1" s="1"/>
  <c r="K48" i="1" s="1"/>
  <c r="G47" i="1"/>
  <c r="I47" i="1" s="1"/>
  <c r="K47" i="1" s="1"/>
  <c r="G45" i="1"/>
  <c r="I45" i="1" s="1"/>
  <c r="K45" i="1" s="1"/>
  <c r="G44" i="1"/>
  <c r="I44" i="1" s="1"/>
  <c r="K44" i="1" s="1"/>
  <c r="G43" i="1"/>
  <c r="I43" i="1" s="1"/>
  <c r="K43" i="1" s="1"/>
  <c r="G42" i="1"/>
  <c r="I42" i="1" s="1"/>
  <c r="K42" i="1" s="1"/>
  <c r="G41" i="1"/>
  <c r="I41" i="1" s="1"/>
  <c r="K41" i="1" s="1"/>
  <c r="H39" i="1"/>
  <c r="H52" i="1" s="1"/>
  <c r="F39" i="1"/>
  <c r="F52" i="1" s="1"/>
  <c r="Q19" i="1"/>
  <c r="S19" i="1" s="1"/>
  <c r="U19" i="1" s="1"/>
  <c r="Q18" i="1"/>
  <c r="Q17" i="1"/>
  <c r="Q16" i="1"/>
  <c r="Q15" i="1"/>
  <c r="Q14" i="1"/>
  <c r="Q12" i="1"/>
  <c r="Q11" i="1"/>
  <c r="Q844" i="1" s="1"/>
  <c r="Q10" i="1"/>
  <c r="Q9" i="1"/>
  <c r="Q842" i="1" s="1"/>
  <c r="Q8" i="1"/>
  <c r="Q841" i="1" s="1"/>
  <c r="G19" i="1"/>
  <c r="G18" i="1"/>
  <c r="G17" i="1"/>
  <c r="G16" i="1"/>
  <c r="G15" i="1"/>
  <c r="G14" i="1"/>
  <c r="G13" i="1"/>
  <c r="I13" i="1" s="1"/>
  <c r="K13" i="1" s="1"/>
  <c r="G12" i="1"/>
  <c r="I12" i="1" s="1"/>
  <c r="K12" i="1" s="1"/>
  <c r="G11" i="1"/>
  <c r="G10" i="1"/>
  <c r="G9" i="1"/>
  <c r="Q849" i="1" l="1"/>
  <c r="G843" i="1"/>
  <c r="G848" i="1"/>
  <c r="G844" i="1"/>
  <c r="G851" i="1"/>
  <c r="Q845" i="1"/>
  <c r="G850" i="1"/>
  <c r="G852" i="1"/>
  <c r="Q847" i="1"/>
  <c r="Q848" i="1"/>
  <c r="G849" i="1"/>
  <c r="Q843" i="1"/>
  <c r="I9" i="1"/>
  <c r="K9" i="1" s="1"/>
  <c r="K57" i="1" s="1"/>
  <c r="G842" i="1"/>
  <c r="I19" i="1"/>
  <c r="Z671" i="1"/>
  <c r="U454" i="1"/>
  <c r="U684" i="1"/>
  <c r="S108" i="1"/>
  <c r="Q455" i="1"/>
  <c r="U456" i="1"/>
  <c r="S114" i="1"/>
  <c r="Q461" i="1"/>
  <c r="U298" i="1"/>
  <c r="U638" i="1"/>
  <c r="K60" i="1"/>
  <c r="K61" i="1"/>
  <c r="U457" i="1"/>
  <c r="U662" i="1"/>
  <c r="U694" i="1"/>
  <c r="U678" i="1"/>
  <c r="U79" i="1"/>
  <c r="U159" i="1"/>
  <c r="U356" i="1"/>
  <c r="U388" i="1"/>
  <c r="U524" i="1"/>
  <c r="U39" i="1"/>
  <c r="U137" i="1"/>
  <c r="U244" i="1"/>
  <c r="U276" i="1"/>
  <c r="U362" i="1"/>
  <c r="U394" i="1"/>
  <c r="U143" i="1"/>
  <c r="U250" i="1"/>
  <c r="U282" i="1"/>
  <c r="U470" i="1"/>
  <c r="U668" i="1"/>
  <c r="U675" i="1" s="1"/>
  <c r="U700" i="1"/>
  <c r="U707" i="1" s="1"/>
  <c r="U260" i="1"/>
  <c r="U372" i="1"/>
  <c r="U476" i="1"/>
  <c r="U266" i="1"/>
  <c r="U292" i="1"/>
  <c r="U378" i="1"/>
  <c r="U632" i="1"/>
  <c r="U710" i="1"/>
  <c r="U518" i="1"/>
  <c r="U716" i="1"/>
  <c r="U95" i="1"/>
  <c r="U492" i="1"/>
  <c r="U598" i="1"/>
  <c r="U45" i="1"/>
  <c r="U106" i="1"/>
  <c r="U405" i="1"/>
  <c r="U502" i="1"/>
  <c r="U604" i="1"/>
  <c r="U73" i="1"/>
  <c r="U556" i="1"/>
  <c r="U582" i="1"/>
  <c r="U89" i="1"/>
  <c r="U588" i="1"/>
  <c r="U410" i="1"/>
  <c r="U508" i="1"/>
  <c r="U550" i="1"/>
  <c r="U153" i="1"/>
  <c r="U486" i="1"/>
  <c r="Z667" i="1"/>
  <c r="Z672" i="1"/>
  <c r="Z680" i="1"/>
  <c r="Z685" i="1"/>
  <c r="Z699" i="1"/>
  <c r="Z704" i="1"/>
  <c r="Z673" i="1"/>
  <c r="Z681" i="1"/>
  <c r="Z686" i="1"/>
  <c r="Z705" i="1"/>
  <c r="Z663" i="1"/>
  <c r="Z674" i="1"/>
  <c r="Z682" i="1"/>
  <c r="Z687" i="1"/>
  <c r="Z695" i="1"/>
  <c r="Z706" i="1"/>
  <c r="Z664" i="1"/>
  <c r="Z669" i="1"/>
  <c r="Z683" i="1"/>
  <c r="Z688" i="1"/>
  <c r="Z696" i="1"/>
  <c r="Z701" i="1"/>
  <c r="Z665" i="1"/>
  <c r="Z670" i="1"/>
  <c r="Z689" i="1"/>
  <c r="Z697" i="1"/>
  <c r="Z702" i="1"/>
  <c r="Z666" i="1"/>
  <c r="Z679" i="1"/>
  <c r="Z690" i="1"/>
  <c r="Z698" i="1"/>
  <c r="Z703" i="1"/>
  <c r="K356" i="1"/>
  <c r="I569" i="1"/>
  <c r="I576" i="1"/>
  <c r="S569" i="1"/>
  <c r="U569" i="1" s="1"/>
  <c r="S574" i="1"/>
  <c r="U574" i="1" s="1"/>
  <c r="I570" i="1"/>
  <c r="I577" i="1"/>
  <c r="S570" i="1"/>
  <c r="U570" i="1" s="1"/>
  <c r="S575" i="1"/>
  <c r="U575" i="1" s="1"/>
  <c r="I578" i="1"/>
  <c r="S571" i="1"/>
  <c r="U571" i="1" s="1"/>
  <c r="S576" i="1"/>
  <c r="U576" i="1" s="1"/>
  <c r="S577" i="1"/>
  <c r="U577" i="1" s="1"/>
  <c r="I574" i="1"/>
  <c r="S567" i="1"/>
  <c r="U567" i="1" s="1"/>
  <c r="S578" i="1"/>
  <c r="U578" i="1" s="1"/>
  <c r="I568" i="1"/>
  <c r="I575" i="1"/>
  <c r="S568" i="1"/>
  <c r="U568" i="1" s="1"/>
  <c r="S573" i="1"/>
  <c r="U573" i="1" s="1"/>
  <c r="I15" i="1"/>
  <c r="S9" i="1"/>
  <c r="S16" i="1"/>
  <c r="S14" i="1"/>
  <c r="S8" i="1"/>
  <c r="I10" i="1"/>
  <c r="I843" i="1" s="1"/>
  <c r="I16" i="1"/>
  <c r="S10" i="1"/>
  <c r="S17" i="1"/>
  <c r="U17" i="1" s="1"/>
  <c r="K105" i="1"/>
  <c r="K550" i="1"/>
  <c r="I14" i="1"/>
  <c r="S15" i="1"/>
  <c r="I11" i="1"/>
  <c r="I17" i="1"/>
  <c r="S11" i="1"/>
  <c r="S18" i="1"/>
  <c r="U18" i="1" s="1"/>
  <c r="K153" i="1"/>
  <c r="K244" i="1"/>
  <c r="K260" i="1"/>
  <c r="K292" i="1"/>
  <c r="I18" i="1"/>
  <c r="S12" i="1"/>
  <c r="K710" i="1"/>
  <c r="K73" i="1"/>
  <c r="K137" i="1"/>
  <c r="K372" i="1"/>
  <c r="K388" i="1"/>
  <c r="K404" i="1"/>
  <c r="K276" i="1"/>
  <c r="K486" i="1"/>
  <c r="K502" i="1"/>
  <c r="K518" i="1"/>
  <c r="K582" i="1"/>
  <c r="K632" i="1"/>
  <c r="K598" i="1"/>
  <c r="K694" i="1"/>
  <c r="K470" i="1"/>
  <c r="K39" i="1"/>
  <c r="K89" i="1"/>
  <c r="S722" i="1"/>
  <c r="U722" i="1" s="1"/>
  <c r="S720" i="1"/>
  <c r="U720" i="1" s="1"/>
  <c r="I440" i="1"/>
  <c r="K440" i="1" s="1"/>
  <c r="I446" i="1"/>
  <c r="K446" i="1" s="1"/>
  <c r="S440" i="1"/>
  <c r="U440" i="1" s="1"/>
  <c r="S444" i="1"/>
  <c r="U444" i="1" s="1"/>
  <c r="I443" i="1"/>
  <c r="K443" i="1" s="1"/>
  <c r="I439" i="1"/>
  <c r="K439" i="1" s="1"/>
  <c r="I445" i="1"/>
  <c r="K445" i="1" s="1"/>
  <c r="S439" i="1"/>
  <c r="U439" i="1" s="1"/>
  <c r="S443" i="1"/>
  <c r="U443" i="1" s="1"/>
  <c r="I448" i="1"/>
  <c r="K448" i="1" s="1"/>
  <c r="I438" i="1"/>
  <c r="I444" i="1"/>
  <c r="K444" i="1" s="1"/>
  <c r="S438" i="1"/>
  <c r="U438" i="1" s="1"/>
  <c r="S448" i="1"/>
  <c r="U448" i="1" s="1"/>
  <c r="S437" i="1"/>
  <c r="U437" i="1" s="1"/>
  <c r="S447" i="1"/>
  <c r="U447" i="1" s="1"/>
  <c r="S446" i="1"/>
  <c r="U446" i="1" s="1"/>
  <c r="I447" i="1"/>
  <c r="K447" i="1" s="1"/>
  <c r="S441" i="1"/>
  <c r="U441" i="1" s="1"/>
  <c r="S445" i="1"/>
  <c r="U445" i="1" s="1"/>
  <c r="G153" i="1"/>
  <c r="G566" i="1"/>
  <c r="G244" i="1"/>
  <c r="G678" i="1"/>
  <c r="G105" i="1"/>
  <c r="G550" i="1"/>
  <c r="G276" i="1"/>
  <c r="I137" i="1"/>
  <c r="G89" i="1"/>
  <c r="G137" i="1"/>
  <c r="I153" i="1"/>
  <c r="I276" i="1"/>
  <c r="I710" i="1"/>
  <c r="G372" i="1"/>
  <c r="G710" i="1"/>
  <c r="P52" i="1"/>
  <c r="R166" i="1"/>
  <c r="P257" i="1"/>
  <c r="R273" i="1"/>
  <c r="R369" i="1"/>
  <c r="P401" i="1"/>
  <c r="R483" i="1"/>
  <c r="P499" i="1"/>
  <c r="R150" i="1"/>
  <c r="R289" i="1"/>
  <c r="P483" i="1"/>
  <c r="R531" i="1"/>
  <c r="P563" i="1"/>
  <c r="P723" i="1"/>
  <c r="P166" i="1"/>
  <c r="P273" i="1"/>
  <c r="R305" i="1"/>
  <c r="R385" i="1"/>
  <c r="R515" i="1"/>
  <c r="R707" i="1"/>
  <c r="P150" i="1"/>
  <c r="P289" i="1"/>
  <c r="P531" i="1"/>
  <c r="R579" i="1"/>
  <c r="R52" i="1"/>
  <c r="R257" i="1"/>
  <c r="P305" i="1"/>
  <c r="P385" i="1"/>
  <c r="R401" i="1"/>
  <c r="P417" i="1"/>
  <c r="R499" i="1"/>
  <c r="P515" i="1"/>
  <c r="R563" i="1"/>
  <c r="P579" i="1"/>
  <c r="R723" i="1"/>
  <c r="R417" i="1"/>
  <c r="I680" i="1"/>
  <c r="R118" i="1"/>
  <c r="R449" i="1"/>
  <c r="P449" i="1"/>
  <c r="P86" i="1"/>
  <c r="R102" i="1"/>
  <c r="P102" i="1"/>
  <c r="R86" i="1"/>
  <c r="P118" i="1"/>
  <c r="I694" i="1"/>
  <c r="R611" i="1"/>
  <c r="P595" i="1"/>
  <c r="P611" i="1"/>
  <c r="G694" i="1"/>
  <c r="R675" i="1"/>
  <c r="R691" i="1"/>
  <c r="P707" i="1"/>
  <c r="R645" i="1"/>
  <c r="P675" i="1"/>
  <c r="R595" i="1"/>
  <c r="P645" i="1"/>
  <c r="P691" i="1"/>
  <c r="P369" i="1"/>
  <c r="I632" i="1"/>
  <c r="G632" i="1"/>
  <c r="I598" i="1"/>
  <c r="G598" i="1"/>
  <c r="I582" i="1"/>
  <c r="G582" i="1"/>
  <c r="I550" i="1"/>
  <c r="I518" i="1"/>
  <c r="G518" i="1"/>
  <c r="I502" i="1"/>
  <c r="G502" i="1"/>
  <c r="I486" i="1"/>
  <c r="G486" i="1"/>
  <c r="I470" i="1"/>
  <c r="G470" i="1"/>
  <c r="G436" i="1"/>
  <c r="I404" i="1"/>
  <c r="G404" i="1"/>
  <c r="I388" i="1"/>
  <c r="G388" i="1"/>
  <c r="I372" i="1"/>
  <c r="I356" i="1"/>
  <c r="G356" i="1"/>
  <c r="I292" i="1"/>
  <c r="G292" i="1"/>
  <c r="I260" i="1"/>
  <c r="G260" i="1"/>
  <c r="I244" i="1"/>
  <c r="I105" i="1"/>
  <c r="I89" i="1"/>
  <c r="I73" i="1"/>
  <c r="G73" i="1"/>
  <c r="I39" i="1"/>
  <c r="G39" i="1"/>
  <c r="I848" i="1" l="1"/>
  <c r="I849" i="1"/>
  <c r="Q840" i="1"/>
  <c r="Q846" i="1"/>
  <c r="S845" i="1"/>
  <c r="I844" i="1"/>
  <c r="I851" i="1"/>
  <c r="I842" i="1"/>
  <c r="I852" i="1"/>
  <c r="S841" i="1"/>
  <c r="S844" i="1"/>
  <c r="S848" i="1"/>
  <c r="S847" i="1"/>
  <c r="I850" i="1"/>
  <c r="S849" i="1"/>
  <c r="S843" i="1"/>
  <c r="S842" i="1"/>
  <c r="U15" i="1"/>
  <c r="U848" i="1" s="1"/>
  <c r="AB848" i="1" s="1"/>
  <c r="U8" i="1"/>
  <c r="U841" i="1" s="1"/>
  <c r="AB841" i="1" s="1"/>
  <c r="U11" i="1"/>
  <c r="U844" i="1" s="1"/>
  <c r="AB844" i="1" s="1"/>
  <c r="U14" i="1"/>
  <c r="K19" i="1"/>
  <c r="U16" i="1"/>
  <c r="U52" i="1"/>
  <c r="U12" i="1"/>
  <c r="U845" i="1" s="1"/>
  <c r="AB845" i="1" s="1"/>
  <c r="U10" i="1"/>
  <c r="U9" i="1"/>
  <c r="U842" i="1" s="1"/>
  <c r="AB842" i="1" s="1"/>
  <c r="U369" i="1"/>
  <c r="U401" i="1"/>
  <c r="U531" i="1"/>
  <c r="K464" i="1"/>
  <c r="U460" i="1"/>
  <c r="U623" i="1"/>
  <c r="U622" i="1"/>
  <c r="U166" i="1"/>
  <c r="U404" i="1"/>
  <c r="U417" i="1" s="1"/>
  <c r="U305" i="1"/>
  <c r="U114" i="1"/>
  <c r="S461" i="1"/>
  <c r="U618" i="1"/>
  <c r="U617" i="1"/>
  <c r="U453" i="1"/>
  <c r="U289" i="1"/>
  <c r="K461" i="1"/>
  <c r="K456" i="1"/>
  <c r="U621" i="1"/>
  <c r="U619" i="1"/>
  <c r="U459" i="1"/>
  <c r="K462" i="1"/>
  <c r="U611" i="1"/>
  <c r="U645" i="1"/>
  <c r="U691" i="1"/>
  <c r="U108" i="1"/>
  <c r="U105" i="1" s="1"/>
  <c r="S455" i="1"/>
  <c r="K463" i="1"/>
  <c r="K460" i="1"/>
  <c r="K455" i="1"/>
  <c r="U616" i="1"/>
  <c r="U615" i="1"/>
  <c r="U723" i="1"/>
  <c r="U257" i="1"/>
  <c r="U515" i="1"/>
  <c r="U563" i="1"/>
  <c r="U86" i="1"/>
  <c r="U595" i="1"/>
  <c r="U385" i="1"/>
  <c r="U150" i="1"/>
  <c r="U273" i="1"/>
  <c r="U483" i="1"/>
  <c r="U102" i="1"/>
  <c r="U499" i="1"/>
  <c r="U436" i="1"/>
  <c r="U442" i="1"/>
  <c r="U566" i="1"/>
  <c r="U572" i="1"/>
  <c r="U67" i="1"/>
  <c r="I566" i="1"/>
  <c r="K575" i="1"/>
  <c r="K577" i="1"/>
  <c r="K568" i="1"/>
  <c r="K574" i="1"/>
  <c r="K570" i="1"/>
  <c r="K576" i="1"/>
  <c r="K569" i="1"/>
  <c r="K578" i="1"/>
  <c r="G840" i="1"/>
  <c r="K10" i="1"/>
  <c r="K17" i="1"/>
  <c r="K14" i="1"/>
  <c r="K18" i="1"/>
  <c r="K11" i="1"/>
  <c r="K16" i="1"/>
  <c r="K15" i="1"/>
  <c r="I678" i="1"/>
  <c r="K680" i="1"/>
  <c r="I436" i="1"/>
  <c r="K438" i="1"/>
  <c r="E875" i="1"/>
  <c r="F875" i="1"/>
  <c r="G875" i="1"/>
  <c r="H875" i="1"/>
  <c r="I875" i="1"/>
  <c r="E876" i="1"/>
  <c r="F876" i="1"/>
  <c r="G876" i="1"/>
  <c r="H876" i="1"/>
  <c r="I876" i="1"/>
  <c r="D877" i="1"/>
  <c r="E877" i="1"/>
  <c r="F877" i="1"/>
  <c r="G877" i="1"/>
  <c r="H877" i="1"/>
  <c r="I877" i="1"/>
  <c r="E878" i="1"/>
  <c r="F878" i="1"/>
  <c r="G878" i="1"/>
  <c r="H878" i="1"/>
  <c r="I878" i="1"/>
  <c r="E874" i="1"/>
  <c r="F874" i="1"/>
  <c r="G874" i="1"/>
  <c r="H874" i="1"/>
  <c r="I874" i="1"/>
  <c r="D878" i="1"/>
  <c r="D876" i="1"/>
  <c r="D874" i="1"/>
  <c r="U843" i="1" l="1"/>
  <c r="AB843" i="1" s="1"/>
  <c r="U56" i="1"/>
  <c r="S846" i="1"/>
  <c r="U849" i="1"/>
  <c r="AB849" i="1" s="1"/>
  <c r="S840" i="1"/>
  <c r="U13" i="1"/>
  <c r="U20" i="1" s="1"/>
  <c r="U847" i="1"/>
  <c r="AB847" i="1" s="1"/>
  <c r="K842" i="1"/>
  <c r="U7" i="1"/>
  <c r="K849" i="1"/>
  <c r="K851" i="1"/>
  <c r="K852" i="1"/>
  <c r="K67" i="1"/>
  <c r="K850" i="1"/>
  <c r="K848" i="1"/>
  <c r="K843" i="1"/>
  <c r="K844" i="1"/>
  <c r="U455" i="1"/>
  <c r="U452" i="1" s="1"/>
  <c r="K678" i="1"/>
  <c r="U461" i="1"/>
  <c r="U111" i="1"/>
  <c r="U118" i="1" s="1"/>
  <c r="U579" i="1"/>
  <c r="I840" i="1"/>
  <c r="K626" i="1"/>
  <c r="K616" i="1"/>
  <c r="K566" i="1"/>
  <c r="K617" i="1"/>
  <c r="K624" i="1"/>
  <c r="K622" i="1"/>
  <c r="K623" i="1"/>
  <c r="K618" i="1"/>
  <c r="K625" i="1"/>
  <c r="K63" i="1"/>
  <c r="K59" i="1"/>
  <c r="K65" i="1"/>
  <c r="K58" i="1"/>
  <c r="K7" i="1"/>
  <c r="K64" i="1"/>
  <c r="K66" i="1"/>
  <c r="K436" i="1"/>
  <c r="K454" i="1"/>
  <c r="K452" i="1" s="1"/>
  <c r="U464" i="1"/>
  <c r="U463" i="1"/>
  <c r="F879" i="1"/>
  <c r="F881" i="1" s="1"/>
  <c r="G879" i="1"/>
  <c r="G881" i="1" s="1"/>
  <c r="H879" i="1"/>
  <c r="H881" i="1" s="1"/>
  <c r="I879" i="1"/>
  <c r="I881" i="1" s="1"/>
  <c r="E879" i="1"/>
  <c r="E881" i="1" s="1"/>
  <c r="N878" i="1"/>
  <c r="D875" i="1"/>
  <c r="D879" i="1" s="1"/>
  <c r="D881" i="1" s="1"/>
  <c r="N877" i="1"/>
  <c r="U840" i="1" l="1"/>
  <c r="U846" i="1"/>
  <c r="Z455" i="1"/>
  <c r="K840" i="1"/>
  <c r="K55" i="1"/>
  <c r="U625" i="1"/>
  <c r="U626" i="1"/>
  <c r="K614" i="1"/>
  <c r="U66" i="1"/>
  <c r="U63" i="1"/>
  <c r="U58" i="1"/>
  <c r="U59" i="1"/>
  <c r="U57" i="1"/>
  <c r="U62" i="1"/>
  <c r="U64" i="1"/>
  <c r="U60" i="1"/>
  <c r="U65" i="1"/>
  <c r="U458" i="1"/>
  <c r="G717" i="1"/>
  <c r="I717" i="1" s="1"/>
  <c r="K717" i="1" s="1"/>
  <c r="Q710" i="1"/>
  <c r="S710" i="1" s="1"/>
  <c r="S709" i="1"/>
  <c r="R709" i="1"/>
  <c r="Q709" i="1"/>
  <c r="P709" i="1"/>
  <c r="O709" i="1"/>
  <c r="I709" i="1"/>
  <c r="H709" i="1"/>
  <c r="G709" i="1"/>
  <c r="F709" i="1"/>
  <c r="E709" i="1"/>
  <c r="U61" i="1" l="1"/>
  <c r="U614" i="1"/>
  <c r="U620" i="1"/>
  <c r="U55" i="1"/>
  <c r="U465" i="1"/>
  <c r="Q716" i="1"/>
  <c r="S716" i="1" s="1"/>
  <c r="G723" i="1"/>
  <c r="I723" i="1" s="1"/>
  <c r="K723" i="1" s="1"/>
  <c r="Q723" i="1"/>
  <c r="S723" i="1" s="1"/>
  <c r="U627" i="1" l="1"/>
  <c r="U68" i="1"/>
  <c r="AA723" i="1"/>
  <c r="G493" i="1"/>
  <c r="I493" i="1" s="1"/>
  <c r="K493" i="1" s="1"/>
  <c r="O492" i="1"/>
  <c r="Q492" i="1" s="1"/>
  <c r="S492" i="1" s="1"/>
  <c r="O486" i="1"/>
  <c r="Q486" i="1" s="1"/>
  <c r="S486" i="1" s="1"/>
  <c r="E486" i="1"/>
  <c r="E509" i="1"/>
  <c r="G509" i="1" s="1"/>
  <c r="I509" i="1" s="1"/>
  <c r="K509" i="1" s="1"/>
  <c r="O508" i="1"/>
  <c r="Q508" i="1" s="1"/>
  <c r="S508" i="1" s="1"/>
  <c r="O502" i="1"/>
  <c r="Q502" i="1" s="1"/>
  <c r="S502" i="1" s="1"/>
  <c r="E502" i="1"/>
  <c r="E701" i="1"/>
  <c r="G701" i="1" s="1"/>
  <c r="I701" i="1" s="1"/>
  <c r="K701" i="1" s="1"/>
  <c r="O700" i="1"/>
  <c r="O694" i="1"/>
  <c r="Q694" i="1" s="1"/>
  <c r="S694" i="1" s="1"/>
  <c r="E694" i="1"/>
  <c r="O56" i="1"/>
  <c r="P56" i="1"/>
  <c r="Q56" i="1"/>
  <c r="R56" i="1"/>
  <c r="S56" i="1"/>
  <c r="O57" i="1"/>
  <c r="P57" i="1"/>
  <c r="Q57" i="1"/>
  <c r="R57" i="1"/>
  <c r="S57" i="1"/>
  <c r="O58" i="1"/>
  <c r="P58" i="1"/>
  <c r="Q58" i="1"/>
  <c r="R58" i="1"/>
  <c r="S58" i="1"/>
  <c r="O59" i="1"/>
  <c r="P59" i="1"/>
  <c r="Q59" i="1"/>
  <c r="R59" i="1"/>
  <c r="S59" i="1"/>
  <c r="O60" i="1"/>
  <c r="P60" i="1"/>
  <c r="Q60" i="1"/>
  <c r="R60" i="1"/>
  <c r="S60" i="1"/>
  <c r="O62" i="1"/>
  <c r="P62" i="1"/>
  <c r="Q62" i="1"/>
  <c r="R62" i="1"/>
  <c r="S62" i="1"/>
  <c r="O63" i="1"/>
  <c r="P63" i="1"/>
  <c r="Q63" i="1"/>
  <c r="R63" i="1"/>
  <c r="S63" i="1"/>
  <c r="O64" i="1"/>
  <c r="P64" i="1"/>
  <c r="Q64" i="1"/>
  <c r="R64" i="1"/>
  <c r="S64" i="1"/>
  <c r="O65" i="1"/>
  <c r="P65" i="1"/>
  <c r="Q65" i="1"/>
  <c r="R65" i="1"/>
  <c r="S65" i="1"/>
  <c r="O66" i="1"/>
  <c r="P66" i="1"/>
  <c r="Q66" i="1"/>
  <c r="R66" i="1"/>
  <c r="S66" i="1"/>
  <c r="O67" i="1"/>
  <c r="P67" i="1"/>
  <c r="Q67" i="1"/>
  <c r="R67" i="1"/>
  <c r="S67" i="1"/>
  <c r="E57" i="1"/>
  <c r="F57" i="1"/>
  <c r="G57" i="1"/>
  <c r="H57" i="1"/>
  <c r="I57" i="1"/>
  <c r="E58" i="1"/>
  <c r="F58" i="1"/>
  <c r="G58" i="1"/>
  <c r="H58" i="1"/>
  <c r="I58" i="1"/>
  <c r="E59" i="1"/>
  <c r="F59" i="1"/>
  <c r="G59" i="1"/>
  <c r="H59" i="1"/>
  <c r="I59" i="1"/>
  <c r="E60" i="1"/>
  <c r="F60" i="1"/>
  <c r="G60" i="1"/>
  <c r="H60" i="1"/>
  <c r="I60" i="1"/>
  <c r="E61" i="1"/>
  <c r="F61" i="1"/>
  <c r="G61" i="1"/>
  <c r="H61" i="1"/>
  <c r="I61" i="1"/>
  <c r="F62" i="1"/>
  <c r="H62" i="1"/>
  <c r="E63" i="1"/>
  <c r="F63" i="1"/>
  <c r="G63" i="1"/>
  <c r="H63" i="1"/>
  <c r="I63" i="1"/>
  <c r="E64" i="1"/>
  <c r="F64" i="1"/>
  <c r="G64" i="1"/>
  <c r="H64" i="1"/>
  <c r="I64" i="1"/>
  <c r="E65" i="1"/>
  <c r="F65" i="1"/>
  <c r="G65" i="1"/>
  <c r="H65" i="1"/>
  <c r="I65" i="1"/>
  <c r="E66" i="1"/>
  <c r="F66" i="1"/>
  <c r="G66" i="1"/>
  <c r="H66" i="1"/>
  <c r="I66" i="1"/>
  <c r="E67" i="1"/>
  <c r="F67" i="1"/>
  <c r="G67" i="1"/>
  <c r="H67" i="1"/>
  <c r="I67" i="1"/>
  <c r="E80" i="1"/>
  <c r="G80" i="1" s="1"/>
  <c r="I80" i="1" s="1"/>
  <c r="K80" i="1" s="1"/>
  <c r="O79" i="1"/>
  <c r="Q79" i="1" s="1"/>
  <c r="S79" i="1" s="1"/>
  <c r="O73" i="1"/>
  <c r="Q73" i="1" s="1"/>
  <c r="S73" i="1" s="1"/>
  <c r="E73" i="1"/>
  <c r="E128" i="1"/>
  <c r="S127" i="1"/>
  <c r="R127" i="1"/>
  <c r="Q127" i="1"/>
  <c r="P127" i="1"/>
  <c r="O127" i="1"/>
  <c r="S121" i="1"/>
  <c r="R121" i="1"/>
  <c r="Q121" i="1"/>
  <c r="P121" i="1"/>
  <c r="O121" i="1"/>
  <c r="I121" i="1"/>
  <c r="I134" i="1" s="1"/>
  <c r="H121" i="1"/>
  <c r="H134" i="1" s="1"/>
  <c r="G121" i="1"/>
  <c r="G134" i="1" s="1"/>
  <c r="F121" i="1"/>
  <c r="F134" i="1" s="1"/>
  <c r="E121" i="1"/>
  <c r="E176" i="1"/>
  <c r="S175" i="1"/>
  <c r="R175" i="1"/>
  <c r="Q175" i="1"/>
  <c r="P175" i="1"/>
  <c r="O175" i="1"/>
  <c r="S169" i="1"/>
  <c r="R169" i="1"/>
  <c r="Q169" i="1"/>
  <c r="P169" i="1"/>
  <c r="O169" i="1"/>
  <c r="I169" i="1"/>
  <c r="I182" i="1" s="1"/>
  <c r="H169" i="1"/>
  <c r="H182" i="1" s="1"/>
  <c r="G169" i="1"/>
  <c r="G182" i="1" s="1"/>
  <c r="F169" i="1"/>
  <c r="F182" i="1" s="1"/>
  <c r="E169" i="1"/>
  <c r="E219" i="1"/>
  <c r="S218" i="1"/>
  <c r="R218" i="1"/>
  <c r="Q218" i="1"/>
  <c r="P218" i="1"/>
  <c r="O218" i="1"/>
  <c r="S212" i="1"/>
  <c r="R212" i="1"/>
  <c r="Q212" i="1"/>
  <c r="P212" i="1"/>
  <c r="O212" i="1"/>
  <c r="I212" i="1"/>
  <c r="I225" i="1" s="1"/>
  <c r="H212" i="1"/>
  <c r="H225" i="1" s="1"/>
  <c r="G212" i="1"/>
  <c r="G225" i="1" s="1"/>
  <c r="F212" i="1"/>
  <c r="F225" i="1" s="1"/>
  <c r="E212" i="1"/>
  <c r="E315" i="1"/>
  <c r="S314" i="1"/>
  <c r="R314" i="1"/>
  <c r="Q314" i="1"/>
  <c r="P314" i="1"/>
  <c r="O314" i="1"/>
  <c r="S308" i="1"/>
  <c r="R308" i="1"/>
  <c r="Q308" i="1"/>
  <c r="P308" i="1"/>
  <c r="O308" i="1"/>
  <c r="I308" i="1"/>
  <c r="I321" i="1" s="1"/>
  <c r="H308" i="1"/>
  <c r="H321" i="1" s="1"/>
  <c r="G308" i="1"/>
  <c r="G321" i="1" s="1"/>
  <c r="F308" i="1"/>
  <c r="F321" i="1" s="1"/>
  <c r="E308" i="1"/>
  <c r="E589" i="1"/>
  <c r="G589" i="1" s="1"/>
  <c r="O588" i="1"/>
  <c r="Q588" i="1" s="1"/>
  <c r="S588" i="1" s="1"/>
  <c r="O582" i="1"/>
  <c r="Q582" i="1" s="1"/>
  <c r="S582" i="1" s="1"/>
  <c r="E582" i="1"/>
  <c r="E639" i="1"/>
  <c r="G639" i="1" s="1"/>
  <c r="I639" i="1" s="1"/>
  <c r="K639" i="1" s="1"/>
  <c r="O638" i="1"/>
  <c r="Q638" i="1" s="1"/>
  <c r="S638" i="1" s="1"/>
  <c r="O632" i="1"/>
  <c r="Q632" i="1" s="1"/>
  <c r="S632" i="1" s="1"/>
  <c r="E632" i="1"/>
  <c r="E685" i="1"/>
  <c r="G685" i="1" s="1"/>
  <c r="I685" i="1" s="1"/>
  <c r="K685" i="1" s="1"/>
  <c r="O684" i="1"/>
  <c r="Q684" i="1" s="1"/>
  <c r="S684" i="1" s="1"/>
  <c r="O678" i="1"/>
  <c r="Q678" i="1" s="1"/>
  <c r="S678" i="1" s="1"/>
  <c r="E678" i="1"/>
  <c r="E669" i="1"/>
  <c r="O668" i="1"/>
  <c r="Q668" i="1" s="1"/>
  <c r="S668" i="1" s="1"/>
  <c r="O662" i="1"/>
  <c r="Q662" i="1" s="1"/>
  <c r="S662" i="1" s="1"/>
  <c r="I662" i="1"/>
  <c r="I675" i="1" s="1"/>
  <c r="H662" i="1"/>
  <c r="H675" i="1" s="1"/>
  <c r="G662" i="1"/>
  <c r="G675" i="1" s="1"/>
  <c r="F662" i="1"/>
  <c r="F675" i="1" s="1"/>
  <c r="E662" i="1"/>
  <c r="E573" i="1"/>
  <c r="G573" i="1" s="1"/>
  <c r="O572" i="1"/>
  <c r="Q572" i="1" s="1"/>
  <c r="S572" i="1" s="1"/>
  <c r="O566" i="1"/>
  <c r="Q566" i="1" s="1"/>
  <c r="S566" i="1" s="1"/>
  <c r="E566" i="1"/>
  <c r="E557" i="1"/>
  <c r="G557" i="1" s="1"/>
  <c r="I557" i="1" s="1"/>
  <c r="K557" i="1" s="1"/>
  <c r="O556" i="1"/>
  <c r="Q556" i="1" s="1"/>
  <c r="S556" i="1" s="1"/>
  <c r="O550" i="1"/>
  <c r="Q550" i="1" s="1"/>
  <c r="S550" i="1" s="1"/>
  <c r="E550" i="1"/>
  <c r="E541" i="1"/>
  <c r="S540" i="1"/>
  <c r="R540" i="1"/>
  <c r="Q540" i="1"/>
  <c r="P540" i="1"/>
  <c r="O540" i="1"/>
  <c r="S534" i="1"/>
  <c r="R534" i="1"/>
  <c r="Q534" i="1"/>
  <c r="P534" i="1"/>
  <c r="O534" i="1"/>
  <c r="I534" i="1"/>
  <c r="I547" i="1" s="1"/>
  <c r="H534" i="1"/>
  <c r="H547" i="1" s="1"/>
  <c r="G534" i="1"/>
  <c r="G547" i="1" s="1"/>
  <c r="F534" i="1"/>
  <c r="F547" i="1" s="1"/>
  <c r="E534" i="1"/>
  <c r="E525" i="1"/>
  <c r="G525" i="1" s="1"/>
  <c r="I525" i="1" s="1"/>
  <c r="K525" i="1" s="1"/>
  <c r="O524" i="1"/>
  <c r="Q524" i="1" s="1"/>
  <c r="S524" i="1" s="1"/>
  <c r="O518" i="1"/>
  <c r="Q518" i="1" s="1"/>
  <c r="S518" i="1" s="1"/>
  <c r="E518" i="1"/>
  <c r="O476" i="1"/>
  <c r="Q476" i="1" s="1"/>
  <c r="S476" i="1" s="1"/>
  <c r="O470" i="1"/>
  <c r="Q470" i="1" s="1"/>
  <c r="S470" i="1" s="1"/>
  <c r="E470" i="1"/>
  <c r="E483" i="1" s="1"/>
  <c r="G483" i="1" s="1"/>
  <c r="I483" i="1" s="1"/>
  <c r="K483" i="1" s="1"/>
  <c r="X483" i="1" s="1"/>
  <c r="E411" i="1"/>
  <c r="G411" i="1" s="1"/>
  <c r="I411" i="1" s="1"/>
  <c r="K411" i="1" s="1"/>
  <c r="O410" i="1"/>
  <c r="Q410" i="1" s="1"/>
  <c r="S410" i="1" s="1"/>
  <c r="O404" i="1"/>
  <c r="Q404" i="1" s="1"/>
  <c r="S404" i="1" s="1"/>
  <c r="E404" i="1"/>
  <c r="E395" i="1"/>
  <c r="G395" i="1" s="1"/>
  <c r="I395" i="1" s="1"/>
  <c r="K395" i="1" s="1"/>
  <c r="O394" i="1"/>
  <c r="Q394" i="1" s="1"/>
  <c r="S394" i="1" s="1"/>
  <c r="O388" i="1"/>
  <c r="Q388" i="1" s="1"/>
  <c r="S388" i="1" s="1"/>
  <c r="E388" i="1"/>
  <c r="E379" i="1"/>
  <c r="G379" i="1" s="1"/>
  <c r="I379" i="1" s="1"/>
  <c r="K379" i="1" s="1"/>
  <c r="O378" i="1"/>
  <c r="Q378" i="1" s="1"/>
  <c r="S378" i="1" s="1"/>
  <c r="O372" i="1"/>
  <c r="Q372" i="1" s="1"/>
  <c r="S372" i="1" s="1"/>
  <c r="E372" i="1"/>
  <c r="E363" i="1"/>
  <c r="G363" i="1" s="1"/>
  <c r="I363" i="1" s="1"/>
  <c r="K363" i="1" s="1"/>
  <c r="O362" i="1"/>
  <c r="Q362" i="1" s="1"/>
  <c r="S362" i="1" s="1"/>
  <c r="O356" i="1"/>
  <c r="Q356" i="1" s="1"/>
  <c r="S356" i="1" s="1"/>
  <c r="E356" i="1"/>
  <c r="E331" i="1"/>
  <c r="S330" i="1"/>
  <c r="R330" i="1"/>
  <c r="Q330" i="1"/>
  <c r="P330" i="1"/>
  <c r="O330" i="1"/>
  <c r="S324" i="1"/>
  <c r="R324" i="1"/>
  <c r="Q324" i="1"/>
  <c r="P324" i="1"/>
  <c r="O324" i="1"/>
  <c r="I324" i="1"/>
  <c r="I337" i="1" s="1"/>
  <c r="H324" i="1"/>
  <c r="H337" i="1" s="1"/>
  <c r="G324" i="1"/>
  <c r="G337" i="1" s="1"/>
  <c r="F324" i="1"/>
  <c r="F337" i="1" s="1"/>
  <c r="E324" i="1"/>
  <c r="O298" i="1"/>
  <c r="Q298" i="1" s="1"/>
  <c r="S298" i="1" s="1"/>
  <c r="O292" i="1"/>
  <c r="Q292" i="1" s="1"/>
  <c r="S292" i="1" s="1"/>
  <c r="E292" i="1"/>
  <c r="E305" i="1" s="1"/>
  <c r="G305" i="1" s="1"/>
  <c r="I305" i="1" s="1"/>
  <c r="K305" i="1" s="1"/>
  <c r="X305" i="1" s="1"/>
  <c r="E283" i="1"/>
  <c r="G283" i="1" s="1"/>
  <c r="I283" i="1" s="1"/>
  <c r="K283" i="1" s="1"/>
  <c r="O282" i="1"/>
  <c r="Q282" i="1" s="1"/>
  <c r="S282" i="1" s="1"/>
  <c r="O276" i="1"/>
  <c r="Q276" i="1" s="1"/>
  <c r="S276" i="1" s="1"/>
  <c r="E276" i="1"/>
  <c r="E267" i="1"/>
  <c r="G267" i="1" s="1"/>
  <c r="I267" i="1" s="1"/>
  <c r="K267" i="1" s="1"/>
  <c r="O266" i="1"/>
  <c r="Q266" i="1" s="1"/>
  <c r="S266" i="1" s="1"/>
  <c r="O260" i="1"/>
  <c r="Q260" i="1" s="1"/>
  <c r="S260" i="1" s="1"/>
  <c r="E260" i="1"/>
  <c r="E251" i="1"/>
  <c r="G251" i="1" s="1"/>
  <c r="I251" i="1" s="1"/>
  <c r="K251" i="1" s="1"/>
  <c r="O250" i="1"/>
  <c r="Q250" i="1" s="1"/>
  <c r="S250" i="1" s="1"/>
  <c r="O244" i="1"/>
  <c r="Q244" i="1" s="1"/>
  <c r="S244" i="1" s="1"/>
  <c r="E244" i="1"/>
  <c r="E160" i="1"/>
  <c r="G160" i="1" s="1"/>
  <c r="I160" i="1" s="1"/>
  <c r="K160" i="1" s="1"/>
  <c r="O159" i="1"/>
  <c r="Q159" i="1" s="1"/>
  <c r="S159" i="1" s="1"/>
  <c r="O153" i="1"/>
  <c r="Q153" i="1" s="1"/>
  <c r="S153" i="1" s="1"/>
  <c r="E153" i="1"/>
  <c r="E144" i="1"/>
  <c r="G144" i="1" s="1"/>
  <c r="I144" i="1" s="1"/>
  <c r="K144" i="1" s="1"/>
  <c r="O143" i="1"/>
  <c r="Q143" i="1" s="1"/>
  <c r="S143" i="1" s="1"/>
  <c r="O137" i="1"/>
  <c r="Q137" i="1" s="1"/>
  <c r="S137" i="1" s="1"/>
  <c r="E137" i="1"/>
  <c r="O111" i="1"/>
  <c r="Q111" i="1" s="1"/>
  <c r="S111" i="1" s="1"/>
  <c r="O105" i="1"/>
  <c r="Q105" i="1" s="1"/>
  <c r="S105" i="1" s="1"/>
  <c r="E105" i="1"/>
  <c r="E118" i="1" s="1"/>
  <c r="G118" i="1" s="1"/>
  <c r="I118" i="1" s="1"/>
  <c r="K118" i="1" s="1"/>
  <c r="E46" i="1"/>
  <c r="G46" i="1" s="1"/>
  <c r="G847" i="1" s="1"/>
  <c r="O45" i="1"/>
  <c r="Q45" i="1" s="1"/>
  <c r="S45" i="1" s="1"/>
  <c r="O39" i="1"/>
  <c r="Q39" i="1" s="1"/>
  <c r="S39" i="1" s="1"/>
  <c r="E39" i="1"/>
  <c r="K459" i="1" l="1"/>
  <c r="K465" i="1" s="1"/>
  <c r="I573" i="1"/>
  <c r="G62" i="1"/>
  <c r="Q700" i="1"/>
  <c r="S700" i="1" s="1"/>
  <c r="I589" i="1"/>
  <c r="K589" i="1" s="1"/>
  <c r="S134" i="1"/>
  <c r="E547" i="1"/>
  <c r="E166" i="1"/>
  <c r="G166" i="1" s="1"/>
  <c r="I166" i="1" s="1"/>
  <c r="K166" i="1" s="1"/>
  <c r="X166" i="1" s="1"/>
  <c r="E369" i="1"/>
  <c r="G369" i="1" s="1"/>
  <c r="I369" i="1" s="1"/>
  <c r="K369" i="1" s="1"/>
  <c r="X369" i="1" s="1"/>
  <c r="E417" i="1"/>
  <c r="G417" i="1" s="1"/>
  <c r="I417" i="1" s="1"/>
  <c r="K417" i="1" s="1"/>
  <c r="E257" i="1"/>
  <c r="G257" i="1" s="1"/>
  <c r="I257" i="1" s="1"/>
  <c r="K257" i="1" s="1"/>
  <c r="X257" i="1" s="1"/>
  <c r="E385" i="1"/>
  <c r="G385" i="1" s="1"/>
  <c r="I385" i="1" s="1"/>
  <c r="K385" i="1" s="1"/>
  <c r="X385" i="1" s="1"/>
  <c r="E595" i="1"/>
  <c r="G595" i="1" s="1"/>
  <c r="I595" i="1" s="1"/>
  <c r="K595" i="1" s="1"/>
  <c r="X595" i="1" s="1"/>
  <c r="E273" i="1"/>
  <c r="G273" i="1" s="1"/>
  <c r="I273" i="1" s="1"/>
  <c r="K273" i="1" s="1"/>
  <c r="X273" i="1" s="1"/>
  <c r="E401" i="1"/>
  <c r="G401" i="1" s="1"/>
  <c r="I401" i="1" s="1"/>
  <c r="K401" i="1" s="1"/>
  <c r="X401" i="1" s="1"/>
  <c r="E52" i="1"/>
  <c r="G52" i="1" s="1"/>
  <c r="I52" i="1" s="1"/>
  <c r="K52" i="1" s="1"/>
  <c r="X52" i="1" s="1"/>
  <c r="E337" i="1"/>
  <c r="E691" i="1"/>
  <c r="G691" i="1" s="1"/>
  <c r="I691" i="1" s="1"/>
  <c r="K691" i="1" s="1"/>
  <c r="I46" i="1"/>
  <c r="I847" i="1" s="1"/>
  <c r="Q134" i="1"/>
  <c r="S337" i="1"/>
  <c r="O321" i="1"/>
  <c r="R547" i="1"/>
  <c r="E563" i="1"/>
  <c r="G563" i="1" s="1"/>
  <c r="I563" i="1" s="1"/>
  <c r="K563" i="1" s="1"/>
  <c r="E579" i="1"/>
  <c r="G579" i="1" s="1"/>
  <c r="I579" i="1" s="1"/>
  <c r="K579" i="1" s="1"/>
  <c r="X579" i="1" s="1"/>
  <c r="E321" i="1"/>
  <c r="O134" i="1"/>
  <c r="E134" i="1"/>
  <c r="E515" i="1"/>
  <c r="G515" i="1" s="1"/>
  <c r="I515" i="1" s="1"/>
  <c r="K515" i="1" s="1"/>
  <c r="X515" i="1" s="1"/>
  <c r="P337" i="1"/>
  <c r="O675" i="1"/>
  <c r="Q675" i="1" s="1"/>
  <c r="S675" i="1" s="1"/>
  <c r="S182" i="1"/>
  <c r="O86" i="1"/>
  <c r="Q86" i="1" s="1"/>
  <c r="S86" i="1" s="1"/>
  <c r="E55" i="1"/>
  <c r="O61" i="1"/>
  <c r="O515" i="1"/>
  <c r="Q515" i="1" s="1"/>
  <c r="S515" i="1" s="1"/>
  <c r="I55" i="1"/>
  <c r="S61" i="1"/>
  <c r="S55" i="1"/>
  <c r="O337" i="1"/>
  <c r="S321" i="1"/>
  <c r="S225" i="1"/>
  <c r="R182" i="1"/>
  <c r="F55" i="1"/>
  <c r="F68" i="1" s="1"/>
  <c r="P61" i="1"/>
  <c r="O707" i="1"/>
  <c r="Q707" i="1" s="1"/>
  <c r="S707" i="1" s="1"/>
  <c r="E707" i="1"/>
  <c r="G707" i="1" s="1"/>
  <c r="I707" i="1" s="1"/>
  <c r="K707" i="1" s="1"/>
  <c r="R337" i="1"/>
  <c r="R321" i="1"/>
  <c r="R225" i="1"/>
  <c r="G55" i="1"/>
  <c r="G68" i="1" s="1"/>
  <c r="Q61" i="1"/>
  <c r="Q55" i="1"/>
  <c r="O499" i="1"/>
  <c r="Q499" i="1" s="1"/>
  <c r="S499" i="1" s="1"/>
  <c r="E499" i="1"/>
  <c r="G499" i="1" s="1"/>
  <c r="I499" i="1" s="1"/>
  <c r="K499" i="1" s="1"/>
  <c r="S547" i="1"/>
  <c r="H55" i="1"/>
  <c r="H68" i="1" s="1"/>
  <c r="R61" i="1"/>
  <c r="R55" i="1"/>
  <c r="O579" i="1"/>
  <c r="Q579" i="1" s="1"/>
  <c r="S579" i="1" s="1"/>
  <c r="O563" i="1"/>
  <c r="Q563" i="1" s="1"/>
  <c r="S563" i="1" s="1"/>
  <c r="O483" i="1"/>
  <c r="Q483" i="1" s="1"/>
  <c r="S483" i="1" s="1"/>
  <c r="O417" i="1"/>
  <c r="Q417" i="1" s="1"/>
  <c r="S417" i="1" s="1"/>
  <c r="O401" i="1"/>
  <c r="Q401" i="1" s="1"/>
  <c r="S401" i="1" s="1"/>
  <c r="O385" i="1"/>
  <c r="Q385" i="1" s="1"/>
  <c r="S385" i="1" s="1"/>
  <c r="O369" i="1"/>
  <c r="Q369" i="1" s="1"/>
  <c r="S369" i="1" s="1"/>
  <c r="P321" i="1"/>
  <c r="Q321" i="1"/>
  <c r="O305" i="1"/>
  <c r="Q305" i="1" s="1"/>
  <c r="S305" i="1" s="1"/>
  <c r="O225" i="1"/>
  <c r="E225" i="1"/>
  <c r="Q182" i="1"/>
  <c r="O182" i="1"/>
  <c r="E182" i="1"/>
  <c r="Q225" i="1"/>
  <c r="P225" i="1"/>
  <c r="P182" i="1"/>
  <c r="R134" i="1"/>
  <c r="P134" i="1"/>
  <c r="E86" i="1"/>
  <c r="G86" i="1" s="1"/>
  <c r="I86" i="1" s="1"/>
  <c r="K86" i="1" s="1"/>
  <c r="X86" i="1" s="1"/>
  <c r="P55" i="1"/>
  <c r="O55" i="1"/>
  <c r="O118" i="1"/>
  <c r="Q118" i="1" s="1"/>
  <c r="S118" i="1" s="1"/>
  <c r="Q337" i="1"/>
  <c r="O645" i="1"/>
  <c r="Q645" i="1" s="1"/>
  <c r="S645" i="1" s="1"/>
  <c r="E645" i="1"/>
  <c r="G645" i="1" s="1"/>
  <c r="I645" i="1" s="1"/>
  <c r="K645" i="1" s="1"/>
  <c r="X645" i="1" s="1"/>
  <c r="E675" i="1"/>
  <c r="O150" i="1"/>
  <c r="Q150" i="1" s="1"/>
  <c r="S150" i="1" s="1"/>
  <c r="E150" i="1"/>
  <c r="G150" i="1" s="1"/>
  <c r="I150" i="1" s="1"/>
  <c r="K150" i="1" s="1"/>
  <c r="X150" i="1" s="1"/>
  <c r="O289" i="1"/>
  <c r="Q289" i="1" s="1"/>
  <c r="S289" i="1" s="1"/>
  <c r="E289" i="1"/>
  <c r="G289" i="1" s="1"/>
  <c r="I289" i="1" s="1"/>
  <c r="K289" i="1" s="1"/>
  <c r="X289" i="1" s="1"/>
  <c r="O531" i="1"/>
  <c r="Q531" i="1" s="1"/>
  <c r="S531" i="1" s="1"/>
  <c r="E531" i="1"/>
  <c r="G531" i="1" s="1"/>
  <c r="I531" i="1" s="1"/>
  <c r="K531" i="1" s="1"/>
  <c r="X531" i="1" s="1"/>
  <c r="Q547" i="1"/>
  <c r="O166" i="1"/>
  <c r="Q166" i="1" s="1"/>
  <c r="S166" i="1" s="1"/>
  <c r="O257" i="1"/>
  <c r="Q257" i="1" s="1"/>
  <c r="S257" i="1" s="1"/>
  <c r="O273" i="1"/>
  <c r="Q273" i="1" s="1"/>
  <c r="S273" i="1" s="1"/>
  <c r="P547" i="1"/>
  <c r="O691" i="1"/>
  <c r="Q691" i="1" s="1"/>
  <c r="S691" i="1" s="1"/>
  <c r="O52" i="1"/>
  <c r="Q52" i="1" s="1"/>
  <c r="S52" i="1" s="1"/>
  <c r="O547" i="1"/>
  <c r="O595" i="1"/>
  <c r="Q595" i="1" s="1"/>
  <c r="S595" i="1" s="1"/>
  <c r="Z707" i="1" l="1"/>
  <c r="Z700" i="1"/>
  <c r="K573" i="1"/>
  <c r="K46" i="1"/>
  <c r="K847" i="1" s="1"/>
  <c r="R68" i="1"/>
  <c r="I62" i="1"/>
  <c r="I68" i="1" s="1"/>
  <c r="Q68" i="1"/>
  <c r="P68" i="1"/>
  <c r="N874" i="1"/>
  <c r="N880" i="1"/>
  <c r="O68" i="1"/>
  <c r="S68" i="1"/>
  <c r="K62" i="1" l="1"/>
  <c r="K68" i="1" s="1"/>
  <c r="K853" i="1"/>
  <c r="K621" i="1"/>
  <c r="K627" i="1" s="1"/>
  <c r="S54" i="1"/>
  <c r="R54" i="1"/>
  <c r="Q54" i="1"/>
  <c r="P54" i="1"/>
  <c r="O54" i="1"/>
  <c r="I54" i="1"/>
  <c r="H54" i="1"/>
  <c r="G54" i="1"/>
  <c r="F54" i="1"/>
  <c r="E54" i="1"/>
  <c r="P615" i="1" l="1"/>
  <c r="Q615" i="1"/>
  <c r="R615" i="1"/>
  <c r="S615" i="1"/>
  <c r="P616" i="1"/>
  <c r="Q616" i="1"/>
  <c r="R616" i="1"/>
  <c r="S616" i="1"/>
  <c r="P617" i="1"/>
  <c r="Q617" i="1"/>
  <c r="R617" i="1"/>
  <c r="S617" i="1"/>
  <c r="P618" i="1"/>
  <c r="Q618" i="1"/>
  <c r="R618" i="1"/>
  <c r="S618" i="1"/>
  <c r="P619" i="1"/>
  <c r="Q619" i="1"/>
  <c r="R619" i="1"/>
  <c r="S619" i="1"/>
  <c r="P621" i="1"/>
  <c r="Q621" i="1"/>
  <c r="R621" i="1"/>
  <c r="S621" i="1"/>
  <c r="P622" i="1"/>
  <c r="Q622" i="1"/>
  <c r="R622" i="1"/>
  <c r="S622" i="1"/>
  <c r="P623" i="1"/>
  <c r="Q623" i="1"/>
  <c r="R623" i="1"/>
  <c r="S623" i="1"/>
  <c r="P624" i="1"/>
  <c r="Q624" i="1"/>
  <c r="R624" i="1"/>
  <c r="S624" i="1"/>
  <c r="P625" i="1"/>
  <c r="Q625" i="1"/>
  <c r="R625" i="1"/>
  <c r="S625" i="1"/>
  <c r="P626" i="1"/>
  <c r="Q626" i="1"/>
  <c r="R626" i="1"/>
  <c r="S626" i="1"/>
  <c r="O626" i="1"/>
  <c r="O624" i="1"/>
  <c r="O623" i="1"/>
  <c r="O622" i="1"/>
  <c r="O621" i="1"/>
  <c r="O616" i="1"/>
  <c r="O618" i="1"/>
  <c r="O619" i="1"/>
  <c r="O615" i="1"/>
  <c r="F616" i="1"/>
  <c r="G616" i="1"/>
  <c r="H616" i="1"/>
  <c r="I616" i="1"/>
  <c r="F617" i="1"/>
  <c r="G617" i="1"/>
  <c r="H617" i="1"/>
  <c r="I617" i="1"/>
  <c r="F618" i="1"/>
  <c r="G618" i="1"/>
  <c r="H618" i="1"/>
  <c r="I618" i="1"/>
  <c r="F619" i="1"/>
  <c r="G619" i="1"/>
  <c r="H619" i="1"/>
  <c r="I619" i="1"/>
  <c r="F620" i="1"/>
  <c r="G620" i="1"/>
  <c r="H620" i="1"/>
  <c r="I620" i="1"/>
  <c r="F621" i="1"/>
  <c r="G621" i="1"/>
  <c r="H621" i="1"/>
  <c r="I621" i="1"/>
  <c r="F622" i="1"/>
  <c r="G622" i="1"/>
  <c r="H622" i="1"/>
  <c r="I622" i="1"/>
  <c r="F623" i="1"/>
  <c r="G623" i="1"/>
  <c r="H623" i="1"/>
  <c r="I623" i="1"/>
  <c r="F624" i="1"/>
  <c r="G624" i="1"/>
  <c r="H624" i="1"/>
  <c r="I624" i="1"/>
  <c r="F625" i="1"/>
  <c r="G625" i="1"/>
  <c r="H625" i="1"/>
  <c r="I625" i="1"/>
  <c r="F626" i="1"/>
  <c r="G626" i="1"/>
  <c r="H626" i="1"/>
  <c r="I626" i="1"/>
  <c r="E617" i="1"/>
  <c r="E618" i="1"/>
  <c r="E619" i="1"/>
  <c r="E620" i="1"/>
  <c r="E622" i="1"/>
  <c r="E624" i="1"/>
  <c r="E625" i="1"/>
  <c r="E626" i="1"/>
  <c r="I613" i="1"/>
  <c r="H613" i="1"/>
  <c r="G613" i="1"/>
  <c r="F613" i="1"/>
  <c r="E613" i="1"/>
  <c r="O604" i="1"/>
  <c r="Q604" i="1" s="1"/>
  <c r="S604" i="1" s="1"/>
  <c r="O598" i="1"/>
  <c r="Q598" i="1" s="1"/>
  <c r="S598" i="1" s="1"/>
  <c r="E598" i="1"/>
  <c r="E611" i="1" s="1"/>
  <c r="G611" i="1" s="1"/>
  <c r="I611" i="1" s="1"/>
  <c r="K611" i="1" s="1"/>
  <c r="X611" i="1" s="1"/>
  <c r="S597" i="1"/>
  <c r="R597" i="1"/>
  <c r="Q597" i="1"/>
  <c r="P597" i="1"/>
  <c r="O597" i="1"/>
  <c r="I597" i="1"/>
  <c r="H597" i="1"/>
  <c r="G597" i="1"/>
  <c r="F597" i="1"/>
  <c r="E597" i="1"/>
  <c r="P453" i="1"/>
  <c r="Q453" i="1"/>
  <c r="R453" i="1"/>
  <c r="S453" i="1"/>
  <c r="P454" i="1"/>
  <c r="Q454" i="1"/>
  <c r="R454" i="1"/>
  <c r="S454" i="1"/>
  <c r="P456" i="1"/>
  <c r="Q456" i="1"/>
  <c r="R456" i="1"/>
  <c r="S456" i="1"/>
  <c r="P457" i="1"/>
  <c r="Q457" i="1"/>
  <c r="R457" i="1"/>
  <c r="S457" i="1"/>
  <c r="P459" i="1"/>
  <c r="Q459" i="1"/>
  <c r="R459" i="1"/>
  <c r="S459" i="1"/>
  <c r="P460" i="1"/>
  <c r="Q460" i="1"/>
  <c r="R460" i="1"/>
  <c r="S460" i="1"/>
  <c r="P462" i="1"/>
  <c r="Q462" i="1"/>
  <c r="R462" i="1"/>
  <c r="S462" i="1"/>
  <c r="P463" i="1"/>
  <c r="Q463" i="1"/>
  <c r="R463" i="1"/>
  <c r="S463" i="1"/>
  <c r="P464" i="1"/>
  <c r="Q464" i="1"/>
  <c r="R464" i="1"/>
  <c r="S464" i="1"/>
  <c r="O460" i="1"/>
  <c r="O461" i="1"/>
  <c r="O459" i="1"/>
  <c r="O464" i="1"/>
  <c r="O462" i="1"/>
  <c r="O454" i="1"/>
  <c r="O456" i="1"/>
  <c r="O457" i="1"/>
  <c r="O453" i="1"/>
  <c r="G454" i="1"/>
  <c r="H454" i="1"/>
  <c r="I454" i="1"/>
  <c r="G455" i="1"/>
  <c r="H455" i="1"/>
  <c r="I455" i="1"/>
  <c r="G456" i="1"/>
  <c r="H456" i="1"/>
  <c r="I456" i="1"/>
  <c r="G459" i="1"/>
  <c r="H459" i="1"/>
  <c r="I459" i="1"/>
  <c r="G460" i="1"/>
  <c r="H460" i="1"/>
  <c r="I460" i="1"/>
  <c r="G461" i="1"/>
  <c r="H461" i="1"/>
  <c r="I461" i="1"/>
  <c r="G462" i="1"/>
  <c r="H462" i="1"/>
  <c r="I462" i="1"/>
  <c r="G463" i="1"/>
  <c r="H463" i="1"/>
  <c r="I463" i="1"/>
  <c r="G464" i="1"/>
  <c r="H464" i="1"/>
  <c r="I464" i="1"/>
  <c r="E464" i="1"/>
  <c r="E462" i="1"/>
  <c r="E461" i="1"/>
  <c r="E459" i="1"/>
  <c r="E455" i="1"/>
  <c r="E456" i="1"/>
  <c r="S451" i="1"/>
  <c r="R451" i="1"/>
  <c r="Q451" i="1"/>
  <c r="P451" i="1"/>
  <c r="O451" i="1"/>
  <c r="I451" i="1"/>
  <c r="H451" i="1"/>
  <c r="G451" i="1"/>
  <c r="F451" i="1"/>
  <c r="E451" i="1"/>
  <c r="O442" i="1"/>
  <c r="Q442" i="1" s="1"/>
  <c r="S442" i="1" s="1"/>
  <c r="O436" i="1"/>
  <c r="Q436" i="1" s="1"/>
  <c r="S436" i="1" s="1"/>
  <c r="E436" i="1"/>
  <c r="E449" i="1" s="1"/>
  <c r="G449" i="1" s="1"/>
  <c r="I449" i="1" s="1"/>
  <c r="K449" i="1" s="1"/>
  <c r="S435" i="1"/>
  <c r="R435" i="1"/>
  <c r="Q435" i="1"/>
  <c r="P435" i="1"/>
  <c r="O435" i="1"/>
  <c r="I435" i="1"/>
  <c r="H435" i="1"/>
  <c r="G435" i="1"/>
  <c r="F435" i="1"/>
  <c r="E435" i="1"/>
  <c r="S29" i="1"/>
  <c r="R29" i="1"/>
  <c r="Q29" i="1"/>
  <c r="S23" i="1"/>
  <c r="R23" i="1"/>
  <c r="Q23" i="1"/>
  <c r="S346" i="1"/>
  <c r="R346" i="1"/>
  <c r="Q346" i="1"/>
  <c r="S340" i="1"/>
  <c r="R340" i="1"/>
  <c r="Q340" i="1"/>
  <c r="S234" i="1"/>
  <c r="R234" i="1"/>
  <c r="Q234" i="1"/>
  <c r="S228" i="1"/>
  <c r="R228" i="1"/>
  <c r="Q228" i="1"/>
  <c r="R7" i="1"/>
  <c r="R13" i="1"/>
  <c r="P13" i="1"/>
  <c r="I23" i="1"/>
  <c r="I36" i="1" s="1"/>
  <c r="H23" i="1"/>
  <c r="H36" i="1" s="1"/>
  <c r="G23" i="1"/>
  <c r="G36" i="1" s="1"/>
  <c r="I340" i="1"/>
  <c r="I353" i="1" s="1"/>
  <c r="H340" i="1"/>
  <c r="H353" i="1" s="1"/>
  <c r="G340" i="1"/>
  <c r="G353" i="1" s="1"/>
  <c r="I228" i="1"/>
  <c r="I241" i="1" s="1"/>
  <c r="H228" i="1"/>
  <c r="H241" i="1" s="1"/>
  <c r="G228" i="1"/>
  <c r="G241" i="1" s="1"/>
  <c r="F462" i="1"/>
  <c r="F461" i="1"/>
  <c r="F456" i="1"/>
  <c r="F455" i="1"/>
  <c r="G7" i="1"/>
  <c r="H7" i="1"/>
  <c r="H20" i="1" s="1"/>
  <c r="I7" i="1"/>
  <c r="O846" i="1" l="1"/>
  <c r="I614" i="1"/>
  <c r="I627" i="1" s="1"/>
  <c r="N876" i="1"/>
  <c r="F463" i="1"/>
  <c r="I452" i="1"/>
  <c r="I465" i="1" s="1"/>
  <c r="G614" i="1"/>
  <c r="G627" i="1" s="1"/>
  <c r="H614" i="1"/>
  <c r="H627" i="1" s="1"/>
  <c r="R20" i="1"/>
  <c r="G452" i="1"/>
  <c r="G465" i="1" s="1"/>
  <c r="F614" i="1"/>
  <c r="F627" i="1" s="1"/>
  <c r="Q36" i="1"/>
  <c r="O611" i="1"/>
  <c r="Q611" i="1" s="1"/>
  <c r="S611" i="1" s="1"/>
  <c r="P620" i="1"/>
  <c r="P614" i="1"/>
  <c r="Q620" i="1"/>
  <c r="Q614" i="1"/>
  <c r="R620" i="1"/>
  <c r="R614" i="1"/>
  <c r="O620" i="1"/>
  <c r="S620" i="1"/>
  <c r="S614" i="1"/>
  <c r="S353" i="1"/>
  <c r="H452" i="1"/>
  <c r="H465" i="1" s="1"/>
  <c r="F460" i="1"/>
  <c r="F459" i="1"/>
  <c r="R241" i="1"/>
  <c r="F454" i="1"/>
  <c r="F452" i="1" s="1"/>
  <c r="S241" i="1"/>
  <c r="F464" i="1"/>
  <c r="E614" i="1"/>
  <c r="O458" i="1"/>
  <c r="P458" i="1"/>
  <c r="Q458" i="1"/>
  <c r="R458" i="1"/>
  <c r="S458" i="1"/>
  <c r="Q241" i="1"/>
  <c r="P452" i="1"/>
  <c r="Q452" i="1"/>
  <c r="R452" i="1"/>
  <c r="S452" i="1"/>
  <c r="E452" i="1"/>
  <c r="R36" i="1"/>
  <c r="O449" i="1"/>
  <c r="Q449" i="1" s="1"/>
  <c r="S449" i="1" s="1"/>
  <c r="U449" i="1" s="1"/>
  <c r="Q353" i="1"/>
  <c r="S36" i="1"/>
  <c r="R353" i="1"/>
  <c r="Q853" i="1" l="1"/>
  <c r="P853" i="1"/>
  <c r="R853" i="1"/>
  <c r="AA840" i="1"/>
  <c r="AB840" i="1" s="1"/>
  <c r="AA846" i="1"/>
  <c r="N875" i="1"/>
  <c r="P627" i="1"/>
  <c r="R627" i="1"/>
  <c r="S627" i="1"/>
  <c r="Q627" i="1"/>
  <c r="F465" i="1"/>
  <c r="P465" i="1"/>
  <c r="Q465" i="1"/>
  <c r="R465" i="1"/>
  <c r="S465" i="1"/>
  <c r="AA853" i="1" l="1"/>
  <c r="AB846" i="1"/>
  <c r="S853" i="1"/>
  <c r="P29" i="1"/>
  <c r="P23" i="1"/>
  <c r="P346" i="1"/>
  <c r="P340" i="1"/>
  <c r="P234" i="1"/>
  <c r="P228" i="1"/>
  <c r="F23" i="1"/>
  <c r="F36" i="1" s="1"/>
  <c r="F340" i="1"/>
  <c r="F353" i="1" s="1"/>
  <c r="F228" i="1"/>
  <c r="F241" i="1" s="1"/>
  <c r="S693" i="1"/>
  <c r="R693" i="1"/>
  <c r="Q693" i="1"/>
  <c r="P693" i="1"/>
  <c r="S38" i="1"/>
  <c r="R38" i="1"/>
  <c r="Q38" i="1"/>
  <c r="P38" i="1"/>
  <c r="S22" i="1"/>
  <c r="R22" i="1"/>
  <c r="Q22" i="1"/>
  <c r="P22" i="1"/>
  <c r="S677" i="1"/>
  <c r="R677" i="1"/>
  <c r="Q677" i="1"/>
  <c r="P677" i="1"/>
  <c r="S661" i="1"/>
  <c r="R661" i="1"/>
  <c r="Q661" i="1"/>
  <c r="P661" i="1"/>
  <c r="S654" i="1"/>
  <c r="R654" i="1"/>
  <c r="Q654" i="1"/>
  <c r="P654" i="1"/>
  <c r="S648" i="1"/>
  <c r="R648" i="1"/>
  <c r="Q648" i="1"/>
  <c r="P648" i="1"/>
  <c r="S647" i="1"/>
  <c r="R647" i="1"/>
  <c r="Q647" i="1"/>
  <c r="P647" i="1"/>
  <c r="S631" i="1"/>
  <c r="R631" i="1"/>
  <c r="Q631" i="1"/>
  <c r="P631" i="1"/>
  <c r="S581" i="1"/>
  <c r="R581" i="1"/>
  <c r="Q581" i="1"/>
  <c r="P581" i="1"/>
  <c r="S565" i="1"/>
  <c r="R565" i="1"/>
  <c r="Q565" i="1"/>
  <c r="P565" i="1"/>
  <c r="S549" i="1"/>
  <c r="R549" i="1"/>
  <c r="Q549" i="1"/>
  <c r="P549" i="1"/>
  <c r="S533" i="1"/>
  <c r="R533" i="1"/>
  <c r="Q533" i="1"/>
  <c r="P533" i="1"/>
  <c r="S517" i="1"/>
  <c r="R517" i="1"/>
  <c r="Q517" i="1"/>
  <c r="P517" i="1"/>
  <c r="S501" i="1"/>
  <c r="R501" i="1"/>
  <c r="Q501" i="1"/>
  <c r="P501" i="1"/>
  <c r="S485" i="1"/>
  <c r="R485" i="1"/>
  <c r="Q485" i="1"/>
  <c r="P485" i="1"/>
  <c r="S469" i="1"/>
  <c r="R469" i="1"/>
  <c r="Q469" i="1"/>
  <c r="P469" i="1"/>
  <c r="S403" i="1"/>
  <c r="R403" i="1"/>
  <c r="Q403" i="1"/>
  <c r="P403" i="1"/>
  <c r="S387" i="1"/>
  <c r="R387" i="1"/>
  <c r="Q387" i="1"/>
  <c r="P387" i="1"/>
  <c r="S371" i="1"/>
  <c r="R371" i="1"/>
  <c r="Q371" i="1"/>
  <c r="P371" i="1"/>
  <c r="S355" i="1"/>
  <c r="R355" i="1"/>
  <c r="Q355" i="1"/>
  <c r="P355" i="1"/>
  <c r="S339" i="1"/>
  <c r="R339" i="1"/>
  <c r="Q339" i="1"/>
  <c r="P339" i="1"/>
  <c r="S323" i="1"/>
  <c r="R323" i="1"/>
  <c r="Q323" i="1"/>
  <c r="P323" i="1"/>
  <c r="S307" i="1"/>
  <c r="R307" i="1"/>
  <c r="Q307" i="1"/>
  <c r="P307" i="1"/>
  <c r="S291" i="1"/>
  <c r="R291" i="1"/>
  <c r="Q291" i="1"/>
  <c r="P291" i="1"/>
  <c r="S275" i="1"/>
  <c r="R275" i="1"/>
  <c r="Q275" i="1"/>
  <c r="P275" i="1"/>
  <c r="S259" i="1"/>
  <c r="R259" i="1"/>
  <c r="Q259" i="1"/>
  <c r="P259" i="1"/>
  <c r="S243" i="1"/>
  <c r="R243" i="1"/>
  <c r="Q243" i="1"/>
  <c r="P243" i="1"/>
  <c r="S227" i="1"/>
  <c r="R227" i="1"/>
  <c r="Q227" i="1"/>
  <c r="P227" i="1"/>
  <c r="S211" i="1"/>
  <c r="R211" i="1"/>
  <c r="Q211" i="1"/>
  <c r="P211" i="1"/>
  <c r="S205" i="1"/>
  <c r="R205" i="1"/>
  <c r="Q205" i="1"/>
  <c r="P205" i="1"/>
  <c r="S199" i="1"/>
  <c r="R199" i="1"/>
  <c r="Q199" i="1"/>
  <c r="P199" i="1"/>
  <c r="S191" i="1"/>
  <c r="R191" i="1"/>
  <c r="Q191" i="1"/>
  <c r="P191" i="1"/>
  <c r="S185" i="1"/>
  <c r="R185" i="1"/>
  <c r="Q185" i="1"/>
  <c r="P185" i="1"/>
  <c r="S168" i="1"/>
  <c r="R168" i="1"/>
  <c r="Q168" i="1"/>
  <c r="P168" i="1"/>
  <c r="S152" i="1"/>
  <c r="R152" i="1"/>
  <c r="Q152" i="1"/>
  <c r="P152" i="1"/>
  <c r="S136" i="1"/>
  <c r="R136" i="1"/>
  <c r="Q136" i="1"/>
  <c r="P136" i="1"/>
  <c r="S120" i="1"/>
  <c r="R120" i="1"/>
  <c r="Q120" i="1"/>
  <c r="P120" i="1"/>
  <c r="S104" i="1"/>
  <c r="R104" i="1"/>
  <c r="Q104" i="1"/>
  <c r="P104" i="1"/>
  <c r="S88" i="1"/>
  <c r="R88" i="1"/>
  <c r="Q88" i="1"/>
  <c r="P88" i="1"/>
  <c r="S72" i="1"/>
  <c r="R72" i="1"/>
  <c r="Q72" i="1"/>
  <c r="P72" i="1"/>
  <c r="P7" i="1"/>
  <c r="O581" i="1"/>
  <c r="I693" i="1"/>
  <c r="H693" i="1"/>
  <c r="G693" i="1"/>
  <c r="F693" i="1"/>
  <c r="I38" i="1"/>
  <c r="H38" i="1"/>
  <c r="G38" i="1"/>
  <c r="F38" i="1"/>
  <c r="I22" i="1"/>
  <c r="H22" i="1"/>
  <c r="G22" i="1"/>
  <c r="F22" i="1"/>
  <c r="I677" i="1"/>
  <c r="H677" i="1"/>
  <c r="G677" i="1"/>
  <c r="F677" i="1"/>
  <c r="I661" i="1"/>
  <c r="H661" i="1"/>
  <c r="G661" i="1"/>
  <c r="F661" i="1"/>
  <c r="I648" i="1"/>
  <c r="I659" i="1" s="1"/>
  <c r="H648" i="1"/>
  <c r="H659" i="1" s="1"/>
  <c r="G648" i="1"/>
  <c r="G659" i="1" s="1"/>
  <c r="F648" i="1"/>
  <c r="F659" i="1" s="1"/>
  <c r="I631" i="1"/>
  <c r="H631" i="1"/>
  <c r="G631" i="1"/>
  <c r="F631" i="1"/>
  <c r="I581" i="1"/>
  <c r="H581" i="1"/>
  <c r="G581" i="1"/>
  <c r="F581" i="1"/>
  <c r="I565" i="1"/>
  <c r="H565" i="1"/>
  <c r="G565" i="1"/>
  <c r="F565" i="1"/>
  <c r="I549" i="1"/>
  <c r="H549" i="1"/>
  <c r="G549" i="1"/>
  <c r="F549" i="1"/>
  <c r="I533" i="1"/>
  <c r="H533" i="1"/>
  <c r="G533" i="1"/>
  <c r="F533" i="1"/>
  <c r="I517" i="1"/>
  <c r="H517" i="1"/>
  <c r="G517" i="1"/>
  <c r="F517" i="1"/>
  <c r="I501" i="1"/>
  <c r="H501" i="1"/>
  <c r="G501" i="1"/>
  <c r="F501" i="1"/>
  <c r="I485" i="1"/>
  <c r="H485" i="1"/>
  <c r="G485" i="1"/>
  <c r="F485" i="1"/>
  <c r="I469" i="1"/>
  <c r="H469" i="1"/>
  <c r="G469" i="1"/>
  <c r="F469" i="1"/>
  <c r="I403" i="1"/>
  <c r="H403" i="1"/>
  <c r="G403" i="1"/>
  <c r="F403" i="1"/>
  <c r="I387" i="1"/>
  <c r="H387" i="1"/>
  <c r="G387" i="1"/>
  <c r="F387" i="1"/>
  <c r="I371" i="1"/>
  <c r="H371" i="1"/>
  <c r="G371" i="1"/>
  <c r="F371" i="1"/>
  <c r="I355" i="1"/>
  <c r="H355" i="1"/>
  <c r="G355" i="1"/>
  <c r="F355" i="1"/>
  <c r="I339" i="1"/>
  <c r="H339" i="1"/>
  <c r="G339" i="1"/>
  <c r="F339" i="1"/>
  <c r="I323" i="1"/>
  <c r="H323" i="1"/>
  <c r="G323" i="1"/>
  <c r="F323" i="1"/>
  <c r="I307" i="1"/>
  <c r="H307" i="1"/>
  <c r="G307" i="1"/>
  <c r="F307" i="1"/>
  <c r="I291" i="1"/>
  <c r="H291" i="1"/>
  <c r="G291" i="1"/>
  <c r="F291" i="1"/>
  <c r="I275" i="1"/>
  <c r="H275" i="1"/>
  <c r="G275" i="1"/>
  <c r="F275" i="1"/>
  <c r="I259" i="1"/>
  <c r="H259" i="1"/>
  <c r="G259" i="1"/>
  <c r="F259" i="1"/>
  <c r="I243" i="1"/>
  <c r="H243" i="1"/>
  <c r="G243" i="1"/>
  <c r="F243" i="1"/>
  <c r="I227" i="1"/>
  <c r="H227" i="1"/>
  <c r="G227" i="1"/>
  <c r="F227" i="1"/>
  <c r="I211" i="1"/>
  <c r="H211" i="1"/>
  <c r="G211" i="1"/>
  <c r="F211" i="1"/>
  <c r="I199" i="1"/>
  <c r="I209" i="1" s="1"/>
  <c r="H199" i="1"/>
  <c r="H209" i="1" s="1"/>
  <c r="G199" i="1"/>
  <c r="G209" i="1" s="1"/>
  <c r="F199" i="1"/>
  <c r="F209" i="1" s="1"/>
  <c r="I198" i="1"/>
  <c r="H198" i="1"/>
  <c r="G198" i="1"/>
  <c r="F198" i="1"/>
  <c r="I185" i="1"/>
  <c r="I196" i="1" s="1"/>
  <c r="H185" i="1"/>
  <c r="H196" i="1" s="1"/>
  <c r="G185" i="1"/>
  <c r="G196" i="1" s="1"/>
  <c r="F185" i="1"/>
  <c r="F196" i="1" s="1"/>
  <c r="I184" i="1"/>
  <c r="H184" i="1"/>
  <c r="G184" i="1"/>
  <c r="F184" i="1"/>
  <c r="I168" i="1"/>
  <c r="H168" i="1"/>
  <c r="G168" i="1"/>
  <c r="F168" i="1"/>
  <c r="I152" i="1"/>
  <c r="H152" i="1"/>
  <c r="G152" i="1"/>
  <c r="F152" i="1"/>
  <c r="I136" i="1"/>
  <c r="H136" i="1"/>
  <c r="G136" i="1"/>
  <c r="F136" i="1"/>
  <c r="I120" i="1"/>
  <c r="H120" i="1"/>
  <c r="G120" i="1"/>
  <c r="F120" i="1"/>
  <c r="I104" i="1"/>
  <c r="H104" i="1"/>
  <c r="G104" i="1"/>
  <c r="F104" i="1"/>
  <c r="I88" i="1"/>
  <c r="H88" i="1"/>
  <c r="G88" i="1"/>
  <c r="F88" i="1"/>
  <c r="I72" i="1"/>
  <c r="H72" i="1"/>
  <c r="G72" i="1"/>
  <c r="F72" i="1"/>
  <c r="F7" i="1"/>
  <c r="F20" i="1" s="1"/>
  <c r="U853" i="1" l="1"/>
  <c r="S196" i="1"/>
  <c r="R196" i="1"/>
  <c r="Q659" i="1"/>
  <c r="Q196" i="1"/>
  <c r="S659" i="1"/>
  <c r="P353" i="1"/>
  <c r="P659" i="1"/>
  <c r="R659" i="1"/>
  <c r="P241" i="1"/>
  <c r="P36" i="1"/>
  <c r="P196" i="1"/>
  <c r="P20" i="1"/>
  <c r="U858" i="1" l="1"/>
  <c r="AB853" i="1"/>
  <c r="U886" i="1"/>
  <c r="E463" i="1"/>
  <c r="O617" i="1"/>
  <c r="O614" i="1" s="1"/>
  <c r="O463" i="1"/>
  <c r="E623" i="1" l="1"/>
  <c r="O452" i="1" l="1"/>
  <c r="O465" i="1" s="1"/>
  <c r="O840" i="1"/>
  <c r="O625" i="1"/>
  <c r="E30" i="1"/>
  <c r="E847" i="1" s="1"/>
  <c r="O627" i="1" l="1"/>
  <c r="E853" i="1"/>
  <c r="E62" i="1"/>
  <c r="E68" i="1" s="1"/>
  <c r="E460" i="1"/>
  <c r="E465" i="1" s="1"/>
  <c r="E621" i="1" l="1"/>
  <c r="E627" i="1" s="1"/>
  <c r="O22" i="1" l="1"/>
  <c r="O23" i="1"/>
  <c r="O29" i="1"/>
  <c r="O647" i="1"/>
  <c r="O648" i="1"/>
  <c r="O654" i="1"/>
  <c r="O661" i="1"/>
  <c r="E549" i="1"/>
  <c r="E565" i="1"/>
  <c r="E581" i="1"/>
  <c r="E631" i="1"/>
  <c r="E647" i="1"/>
  <c r="E648" i="1"/>
  <c r="E659" i="1" s="1"/>
  <c r="E661" i="1"/>
  <c r="E677" i="1"/>
  <c r="E22" i="1"/>
  <c r="E23" i="1"/>
  <c r="E36" i="1" s="1"/>
  <c r="O485" i="1"/>
  <c r="O501" i="1"/>
  <c r="O517" i="1"/>
  <c r="E517" i="1"/>
  <c r="E501" i="1"/>
  <c r="E485" i="1"/>
  <c r="E469" i="1"/>
  <c r="O387" i="1"/>
  <c r="E387" i="1"/>
  <c r="O340" i="1"/>
  <c r="O346" i="1"/>
  <c r="E340" i="1"/>
  <c r="E353" i="1" s="1"/>
  <c r="O228" i="1"/>
  <c r="O234" i="1"/>
  <c r="E228" i="1"/>
  <c r="E241" i="1" s="1"/>
  <c r="O185" i="1"/>
  <c r="O191" i="1"/>
  <c r="O199" i="1"/>
  <c r="O205" i="1"/>
  <c r="O89" i="1"/>
  <c r="Q89" i="1" s="1"/>
  <c r="S89" i="1" s="1"/>
  <c r="O95" i="1"/>
  <c r="Q95" i="1" s="1"/>
  <c r="S95" i="1" s="1"/>
  <c r="E89" i="1"/>
  <c r="E102" i="1" s="1"/>
  <c r="G102" i="1" s="1"/>
  <c r="I102" i="1" s="1"/>
  <c r="K102" i="1" s="1"/>
  <c r="X102" i="1" s="1"/>
  <c r="O353" i="1" l="1"/>
  <c r="O659" i="1"/>
  <c r="O241" i="1"/>
  <c r="O36" i="1"/>
  <c r="O196" i="1"/>
  <c r="O102" i="1"/>
  <c r="Q102" i="1" s="1"/>
  <c r="S102" i="1" s="1"/>
  <c r="O7" i="1" l="1"/>
  <c r="Q7" i="1" s="1"/>
  <c r="S7" i="1" s="1"/>
  <c r="O13" i="1"/>
  <c r="Q13" i="1" s="1"/>
  <c r="S13" i="1" s="1"/>
  <c r="E7" i="1"/>
  <c r="E20" i="1" s="1"/>
  <c r="G20" i="1" s="1"/>
  <c r="I20" i="1" s="1"/>
  <c r="K20" i="1" s="1"/>
  <c r="X20" i="1" s="1"/>
  <c r="O20" i="1" l="1"/>
  <c r="Q20" i="1" s="1"/>
  <c r="S20" i="1" s="1"/>
  <c r="O693" i="1" l="1"/>
  <c r="O38" i="1"/>
  <c r="O677" i="1"/>
  <c r="O631" i="1"/>
  <c r="O565" i="1"/>
  <c r="O549" i="1"/>
  <c r="O533" i="1"/>
  <c r="O469" i="1"/>
  <c r="O403" i="1"/>
  <c r="O371" i="1"/>
  <c r="O355" i="1"/>
  <c r="O339" i="1"/>
  <c r="O323" i="1"/>
  <c r="O307" i="1"/>
  <c r="O291" i="1"/>
  <c r="O275" i="1"/>
  <c r="O259" i="1"/>
  <c r="O243" i="1"/>
  <c r="O227" i="1"/>
  <c r="O211" i="1"/>
  <c r="O168" i="1"/>
  <c r="O152" i="1"/>
  <c r="O136" i="1"/>
  <c r="O120" i="1"/>
  <c r="O104" i="1"/>
  <c r="O88" i="1"/>
  <c r="O72" i="1"/>
  <c r="E693" i="1"/>
  <c r="E38" i="1"/>
  <c r="E533" i="1"/>
  <c r="E403" i="1"/>
  <c r="E371" i="1"/>
  <c r="E355" i="1"/>
  <c r="E339" i="1"/>
  <c r="E323" i="1"/>
  <c r="E307" i="1"/>
  <c r="E291" i="1"/>
  <c r="E275" i="1"/>
  <c r="E259" i="1"/>
  <c r="E243" i="1"/>
  <c r="E227" i="1"/>
  <c r="E211" i="1"/>
  <c r="E199" i="1"/>
  <c r="E209" i="1" s="1"/>
  <c r="E198" i="1"/>
  <c r="E185" i="1"/>
  <c r="E196" i="1" s="1"/>
  <c r="E184" i="1"/>
  <c r="E168" i="1"/>
  <c r="E152" i="1"/>
  <c r="E136" i="1"/>
  <c r="E120" i="1"/>
  <c r="E88" i="1"/>
  <c r="E72" i="1"/>
  <c r="O853" i="1" l="1"/>
  <c r="O857" i="1" l="1"/>
  <c r="I853" i="1"/>
  <c r="S858" i="1" s="1"/>
  <c r="F853" i="1"/>
  <c r="H853" i="1"/>
  <c r="G853" i="1"/>
  <c r="P858" i="1" l="1"/>
  <c r="R858" i="1"/>
  <c r="Q858" i="1"/>
  <c r="O858" i="1" l="1"/>
  <c r="X668" i="1" l="1"/>
  <c r="Z668" i="1" s="1"/>
  <c r="X678" i="1" l="1"/>
  <c r="X662" i="1" l="1"/>
  <c r="X675" i="1" s="1"/>
  <c r="Z675" i="1" s="1"/>
  <c r="X684" i="1"/>
  <c r="X691" i="1" l="1"/>
  <c r="Z691" i="1" s="1"/>
  <c r="Z684" i="1"/>
  <c r="Z618" i="1" l="1"/>
  <c r="Z617" i="1"/>
  <c r="Z454" i="1"/>
  <c r="Z456" i="1"/>
  <c r="Z615" i="1"/>
  <c r="Z616" i="1" l="1"/>
  <c r="X758" i="1" l="1"/>
  <c r="Z758" i="1" s="1"/>
  <c r="X774" i="1" l="1"/>
  <c r="Z774" i="1" s="1"/>
  <c r="X726" i="1" l="1"/>
  <c r="Z726" i="1" s="1"/>
  <c r="Z767" i="1" l="1"/>
  <c r="Z59" i="1" l="1"/>
  <c r="Z64" i="1"/>
  <c r="Z58" i="1"/>
  <c r="Z57" i="1"/>
  <c r="Z453" i="1" l="1"/>
  <c r="Z56" i="1"/>
  <c r="Z766" i="1" l="1"/>
  <c r="X764" i="1" l="1"/>
  <c r="Z765" i="1"/>
  <c r="X806" i="1"/>
  <c r="Z806" i="1" s="1"/>
  <c r="X771" i="1" l="1"/>
  <c r="Z764" i="1"/>
  <c r="Z842" i="1" l="1"/>
  <c r="Z844" i="1"/>
  <c r="Z843" i="1" l="1"/>
  <c r="Z841" i="1" l="1"/>
  <c r="Z715" i="1" l="1"/>
  <c r="X710" i="1"/>
  <c r="Z619" i="1"/>
  <c r="X614" i="1"/>
  <c r="Z614" i="1" s="1"/>
  <c r="Z457" i="1"/>
  <c r="X452" i="1"/>
  <c r="Z452" i="1" s="1"/>
  <c r="Z60" i="1"/>
  <c r="X55" i="1"/>
  <c r="Z845" i="1" l="1"/>
  <c r="X840" i="1"/>
  <c r="Z840" i="1" s="1"/>
  <c r="Z55" i="1"/>
  <c r="Z710" i="1"/>
  <c r="Z733" i="1" l="1"/>
  <c r="X732" i="1"/>
  <c r="Z732" i="1" l="1"/>
  <c r="X739" i="1"/>
  <c r="Z718" i="1" l="1"/>
  <c r="Z782" i="1"/>
  <c r="Z814" i="1"/>
  <c r="Z63" i="1" l="1"/>
  <c r="Z622" i="1"/>
  <c r="Z460" i="1"/>
  <c r="Z848" i="1" l="1"/>
  <c r="Z813" i="1" l="1"/>
  <c r="X812" i="1"/>
  <c r="Z781" i="1"/>
  <c r="X780" i="1"/>
  <c r="X787" i="1" l="1"/>
  <c r="Z787" i="1" s="1"/>
  <c r="Z780" i="1"/>
  <c r="X819" i="1"/>
  <c r="Z819" i="1" s="1"/>
  <c r="Z812" i="1"/>
  <c r="Z62" i="1" l="1"/>
  <c r="X61" i="1"/>
  <c r="Z459" i="1" l="1"/>
  <c r="Z621" i="1"/>
  <c r="X68" i="1"/>
  <c r="Z68" i="1" s="1"/>
  <c r="Z61" i="1"/>
  <c r="Z717" i="1"/>
  <c r="X716" i="1"/>
  <c r="Z847" i="1" l="1"/>
  <c r="X723" i="1"/>
  <c r="Z716" i="1"/>
  <c r="Z461" i="1" l="1"/>
  <c r="X458" i="1"/>
  <c r="Z623" i="1"/>
  <c r="X620" i="1"/>
  <c r="X627" i="1" l="1"/>
  <c r="Z620" i="1"/>
  <c r="Z458" i="1"/>
  <c r="X465" i="1"/>
  <c r="Z849" i="1" l="1"/>
  <c r="X846" i="1"/>
  <c r="Z846" i="1" l="1"/>
  <c r="X853" i="1"/>
  <c r="Z853" i="1" s="1"/>
  <c r="X855" i="1" l="1"/>
</calcChain>
</file>

<file path=xl/sharedStrings.xml><?xml version="1.0" encoding="utf-8"?>
<sst xmlns="http://schemas.openxmlformats.org/spreadsheetml/2006/main" count="1639" uniqueCount="149">
  <si>
    <t>Bevételek</t>
  </si>
  <si>
    <t>Kiadások</t>
  </si>
  <si>
    <t>Támogatás összesen:</t>
  </si>
  <si>
    <t>Működési kiadások</t>
  </si>
  <si>
    <t>Ebből:</t>
  </si>
  <si>
    <t>EU-s forrás:</t>
  </si>
  <si>
    <t>Személyi juttatások</t>
  </si>
  <si>
    <t>Társfinanszírozás:</t>
  </si>
  <si>
    <t>Munkaadókat terhelő járulékok és szociális hozzájárulási adó</t>
  </si>
  <si>
    <t>Dologi kiadások</t>
  </si>
  <si>
    <t>Önrész összege:</t>
  </si>
  <si>
    <t>Ellátottak pénzbeli juttatásai</t>
  </si>
  <si>
    <t>Egyéb működési kiadások</t>
  </si>
  <si>
    <t>Felhalmozási kiadások</t>
  </si>
  <si>
    <t>Bevételek összesen:</t>
  </si>
  <si>
    <t>Beruházás</t>
  </si>
  <si>
    <t>Felújítás</t>
  </si>
  <si>
    <t>Egyéb felhalmozási kiadások</t>
  </si>
  <si>
    <t>Kiadások összesen:</t>
  </si>
  <si>
    <t>Nemzeti Stadionfejlesztési Program</t>
  </si>
  <si>
    <t>TOP Programok előkészítési feladatai</t>
  </si>
  <si>
    <t>Egyéb fejezeti finanszírozás:</t>
  </si>
  <si>
    <t>Maradvány:</t>
  </si>
  <si>
    <t>EU-s forrás maraványa:</t>
  </si>
  <si>
    <t>adatok E Ft-ban</t>
  </si>
  <si>
    <t>Modern Városok Program - A városi víziközmű-hálózat fejlesztése</t>
  </si>
  <si>
    <t>TOP-6.9.2-16 “Helyi identitás és kohézió erősítése”</t>
  </si>
  <si>
    <t>Modern Városok Program előkészítési költségei</t>
  </si>
  <si>
    <t>Modern Városok Program - Új szálloda beruházás előkészítésével kapcsolatos feladatok</t>
  </si>
  <si>
    <t>Csónakház fejlesztés I és II ütem Magyar Kajak-Kenu Szövetség tám. Szállítói finanszírozás</t>
  </si>
  <si>
    <t>4.8</t>
  </si>
  <si>
    <t>TOP-6.3.3. Táborállás út és csatorna fejlesztés</t>
  </si>
  <si>
    <t>TOP-6.1.5-16 Ruhagyári út és Rév út közlekedésfejlesztése</t>
  </si>
  <si>
    <t>TOP-6.1.5-16 Nagyvenyim felé vezető 62819. jelű út felújítása</t>
  </si>
  <si>
    <t>TOP-6.1.4-16-2 Intercisa Múzeum fejlesztése</t>
  </si>
  <si>
    <t>TOP-6.1.4-16-3 Aquantis látógatóközpont kialakítása</t>
  </si>
  <si>
    <t>További évek kiadásai</t>
  </si>
  <si>
    <t>___</t>
  </si>
  <si>
    <t>V.mi</t>
  </si>
  <si>
    <t>V. mi</t>
  </si>
  <si>
    <t xml:space="preserve">___. </t>
  </si>
  <si>
    <t>Kölcsönök kiadásai</t>
  </si>
  <si>
    <t>Modern Városok Program - Fabó Éva Sportuszoda fejlesztés</t>
  </si>
  <si>
    <t>Megelőlegezés visszatérülése</t>
  </si>
  <si>
    <t xml:space="preserve">KEHOP 5.4.1-16-2016-00467 "Egyetlen Föld az élő bolygónk" </t>
  </si>
  <si>
    <t>TOP-6.2.1-19 Bölcsődei férőhelyek kialakítása, bővítése pályázat</t>
  </si>
  <si>
    <t>Eltérés:</t>
  </si>
  <si>
    <t>6. melléklet Bev - Kia eltérés:</t>
  </si>
  <si>
    <t>Előlegként kifizetett</t>
  </si>
  <si>
    <t>Top Program TOP-6.1.1-16 Ipari parkok, ipari parkok, ipari területek fejlesztése</t>
  </si>
  <si>
    <t>Top Program TOP-6.1.5-15 "Gazdaságfejlesztést és munkaerő mobilitás ösztönzését szolgáló közlekedésfejlesztés"</t>
  </si>
  <si>
    <t>Top Program TOP-6.3.2-15 Zöld város kialakítása</t>
  </si>
  <si>
    <t>Top Program TOP -6.5.1-15 Önkormányzati épületek energetikai korszerűsítése (Dózsa Mozicentrum épületének energetikai korszerűsítése)</t>
  </si>
  <si>
    <t>Top Program TOP-6.8.2-15 "Helyi foglalkoztatási együttműködések a megyei jogú város területén és várostérségében"</t>
  </si>
  <si>
    <t>Top Program TOP-6.6.1-16 "Egészségügyi alapellátás infrastruktúrális fejlesztése"</t>
  </si>
  <si>
    <t>Modern Városok Program keretében a dunaújvárosi vidámpark, illetve a vidámparki terület fejlesztését, funkcióváltását célzó beruházás</t>
  </si>
  <si>
    <t>Modern Városok Program keretében a dunaújvárosi Szalki-sziget rekreációs célú fejlesztésére irányuló beruházás</t>
  </si>
  <si>
    <t>KEHOP 1.2.1-1 Élhető éghajlatért-helyi klímastratégia és szemléletformálás Dunaújvárosban</t>
  </si>
  <si>
    <t>Teljesítési biztosíték függő bevét</t>
  </si>
  <si>
    <t>Teljesítési biztosíték függő kiadás</t>
  </si>
  <si>
    <t>MVP Baracsi úti arborétum</t>
  </si>
  <si>
    <t>TOP-6.1.5-16 Nyugati gazdasági terület közlekedésfejlesztése Dunaújvárosban Budai út</t>
  </si>
  <si>
    <t>MVP összesen   .</t>
  </si>
  <si>
    <t>TOP összesen:   .</t>
  </si>
  <si>
    <t>" Észak- és Közép-Dunántúli szennyvízelvezetési és --kezelési fejlesztés 2. (ÉKDU 2.)"
 elnevezésű KEHOP -2.2.2*15-2015-00044 azonosítószámú projekt</t>
  </si>
  <si>
    <t xml:space="preserve">Dunaújváros Megyei Jogú Város Önkormányzat Európai Uniós-, valamint 
egyéb forrásból megvalósuló projektek bevételei és kiadásai </t>
  </si>
  <si>
    <t>__</t>
  </si>
  <si>
    <t>3.5</t>
  </si>
  <si>
    <t>3.6</t>
  </si>
  <si>
    <t>3.7</t>
  </si>
  <si>
    <t>3.12</t>
  </si>
  <si>
    <t>3.14</t>
  </si>
  <si>
    <t>TOP -os feladatok öszzesen:</t>
  </si>
  <si>
    <t>7. melléklet:</t>
  </si>
  <si>
    <t>4.9</t>
  </si>
  <si>
    <t>MVP ___</t>
  </si>
  <si>
    <t>"TOP"
7. melléklet</t>
  </si>
  <si>
    <t>"MVP" 
7. melléklet</t>
  </si>
  <si>
    <t>_</t>
  </si>
  <si>
    <t>KEHOP Programok összesen</t>
  </si>
  <si>
    <t>7. sz. melléklet:</t>
  </si>
  <si>
    <t>KEHOP
7. melléklet</t>
  </si>
  <si>
    <t>7. melléklet</t>
  </si>
  <si>
    <t>Kézil.
7. melléklet</t>
  </si>
  <si>
    <t>ELENA
7. melléklet</t>
  </si>
  <si>
    <r>
      <t>10. melléklet</t>
    </r>
    <r>
      <rPr>
        <sz val="11"/>
        <rFont val="Arial"/>
        <family val="2"/>
        <charset val="238"/>
      </rPr>
      <t xml:space="preserve">
más képlettel: </t>
    </r>
    <r>
      <rPr>
        <b/>
        <sz val="11"/>
        <rFont val="Arial"/>
        <family val="2"/>
        <charset val="238"/>
      </rPr>
      <t>összesen</t>
    </r>
  </si>
  <si>
    <t>TOP -6.4.1 Kandó Kálmán tér személyforgalmi csomópont dunaújvárosi vasútállomáson</t>
  </si>
  <si>
    <t>Modern Városok Program - Dunaújvárosi fürdő- és vizisport centrum megvalósítása</t>
  </si>
  <si>
    <t>TOP-6.4.1. Kerékpárút  hálózat fejlesztés</t>
  </si>
  <si>
    <t>TOP-6.1.4-16-1 Látogatóközpont kialakítása a Monbach Kúriában és a Baracsi úti Arborétum fejlesztése</t>
  </si>
  <si>
    <t>EUCF- Városokkal a városokért</t>
  </si>
  <si>
    <t>22.3. MVP feladatok összesen:</t>
  </si>
  <si>
    <t>22.3.5</t>
  </si>
  <si>
    <t>22.2.8</t>
  </si>
  <si>
    <t>22.2.3</t>
  </si>
  <si>
    <t>22.2.2</t>
  </si>
  <si>
    <t>22.2.1</t>
  </si>
  <si>
    <t xml:space="preserve">22.1. </t>
  </si>
  <si>
    <t>22.1.2</t>
  </si>
  <si>
    <t>22.1.1</t>
  </si>
  <si>
    <t>LIFE
7. melléklet</t>
  </si>
  <si>
    <t>EUCF
7. melléklet</t>
  </si>
  <si>
    <t>Zita 10. tábla</t>
  </si>
  <si>
    <t>3. melléklet</t>
  </si>
  <si>
    <t>Működési</t>
  </si>
  <si>
    <t>KEHOP</t>
  </si>
  <si>
    <t>TOP</t>
  </si>
  <si>
    <t>MVP</t>
  </si>
  <si>
    <t>EUCF</t>
  </si>
  <si>
    <t>CsAO</t>
  </si>
  <si>
    <t>Felhalmozási</t>
  </si>
  <si>
    <t>Összesen</t>
  </si>
  <si>
    <t>Eltérés</t>
  </si>
  <si>
    <t>URBACT IV - BiodiverCity projekt</t>
  </si>
  <si>
    <t>Bringa
7. melléklet</t>
  </si>
  <si>
    <t>Urbact
7. melléklet</t>
  </si>
  <si>
    <t>16. melléklet</t>
  </si>
  <si>
    <t>MVP
7. melléklet</t>
  </si>
  <si>
    <t>TOP Plusz -1.3 Fenntartható városfejlesztési stratégiák</t>
  </si>
  <si>
    <t>-</t>
  </si>
  <si>
    <t>22.1.3</t>
  </si>
  <si>
    <t>22.3</t>
  </si>
  <si>
    <t>22.1. TOP -os feladatok öszzesen:</t>
  </si>
  <si>
    <t>LiFE
7. melléklet</t>
  </si>
  <si>
    <t>Mindösszesen</t>
  </si>
  <si>
    <t>URBACT-ITN Innováció Transzfer Hálozatok</t>
  </si>
  <si>
    <t>IUA-imp.
7. melléklet</t>
  </si>
  <si>
    <t>Eredeti előirányzat
2025. év</t>
  </si>
  <si>
    <t>a ….. / ……. . (… . … .) önkormányzati rendelet</t>
  </si>
  <si>
    <t>LIFE-2023-ENV-ES-LIFE SeedNEB \ Eszközök beszerzése</t>
  </si>
  <si>
    <t>v.mi</t>
  </si>
  <si>
    <t>Vmi</t>
  </si>
  <si>
    <t>22.4.1</t>
  </si>
  <si>
    <t>22.4.2.</t>
  </si>
  <si>
    <t>LIFE-2023-ENV-ES-LIFE SeedNEB</t>
  </si>
  <si>
    <t>IUA-ImperfectCity EU</t>
  </si>
  <si>
    <t>22.5</t>
  </si>
  <si>
    <t>22.6</t>
  </si>
  <si>
    <t>1 számú 
módosítás</t>
  </si>
  <si>
    <t>1. Módosított előirányzat
2025. év</t>
  </si>
  <si>
    <t>2 számú 
módosítás</t>
  </si>
  <si>
    <t>2. Módosított előirányzat
2025. év</t>
  </si>
  <si>
    <t>3 számú 
módosítás</t>
  </si>
  <si>
    <t>3. Módosított előirányzat
2025. év</t>
  </si>
  <si>
    <t>TOP-Plusz -3.2.1-23 Fenntartható humán fejlesztések</t>
  </si>
  <si>
    <r>
      <rPr>
        <b/>
        <sz val="16"/>
        <rFont val="Arial"/>
        <family val="2"/>
        <charset val="238"/>
      </rPr>
      <t>"</t>
    </r>
    <r>
      <rPr>
        <b/>
        <sz val="10"/>
        <rFont val="Arial"/>
        <family val="2"/>
        <charset val="238"/>
      </rPr>
      <t>10. melléklet</t>
    </r>
  </si>
  <si>
    <t>a 4/2025. (II.13.) önkormányzati rendelet</t>
  </si>
  <si>
    <t>"</t>
  </si>
  <si>
    <t>Dunaújváros, 2025. május hó 15.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</si>
</sst>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\."/>
    <numFmt numFmtId="165" formatCode="#,##0_ ;[Red]\-#,##0\ "/>
    <numFmt numFmtId="166" formatCode="#,##0.00_ ;[Red]\-#,##0.00\ "/>
  </numFmts>
  <fonts count="15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0"/>
      <color rgb="FFC00000"/>
      <name val="Arial"/>
      <family val="2"/>
      <charset val="238"/>
    </font>
    <font>
      <b/>
      <sz val="12"/>
      <color rgb="FFC00000"/>
      <name val="Arial"/>
      <family val="2"/>
      <charset val="238"/>
    </font>
    <font>
      <b/>
      <sz val="11"/>
      <color rgb="FFC00000"/>
      <name val="Arial"/>
      <family val="2"/>
      <charset val="238"/>
    </font>
    <font>
      <sz val="10"/>
      <color rgb="FFC00000"/>
      <name val="Arial"/>
      <family val="2"/>
      <charset val="238"/>
    </font>
    <font>
      <b/>
      <sz val="16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E7"/>
        <bgColor indexed="64"/>
      </patternFill>
    </fill>
    <fill>
      <patternFill patternType="solid">
        <fgColor rgb="FFFFE7E7"/>
        <bgColor indexed="64"/>
      </patternFill>
    </fill>
    <fill>
      <patternFill patternType="solid">
        <fgColor rgb="FFFFF7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BDE9D3"/>
        <bgColor indexed="64"/>
      </patternFill>
    </fill>
    <fill>
      <patternFill patternType="solid">
        <fgColor theme="0"/>
        <bgColor indexed="64"/>
      </patternFill>
    </fill>
  </fills>
  <borders count="151">
    <border>
      <left/>
      <right/>
      <top/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hair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hair">
        <color indexed="8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 style="medium">
        <color indexed="64"/>
      </left>
      <right/>
      <top style="hair">
        <color indexed="8"/>
      </top>
      <bottom style="thin">
        <color indexed="64"/>
      </bottom>
      <diagonal/>
    </border>
    <border>
      <left/>
      <right/>
      <top style="hair">
        <color indexed="8"/>
      </top>
      <bottom style="thin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hair">
        <color indexed="8"/>
      </top>
      <bottom style="hair">
        <color indexed="64"/>
      </bottom>
      <diagonal/>
    </border>
    <border>
      <left/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hair">
        <color indexed="8"/>
      </top>
      <bottom style="thin">
        <color indexed="64"/>
      </bottom>
      <diagonal/>
    </border>
    <border>
      <left/>
      <right style="thin">
        <color indexed="8"/>
      </right>
      <top style="hair">
        <color indexed="8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8"/>
      </bottom>
      <diagonal/>
    </border>
    <border>
      <left/>
      <right style="thin">
        <color indexed="64"/>
      </right>
      <top style="hair">
        <color indexed="8"/>
      </top>
      <bottom style="hair">
        <color indexed="8"/>
      </bottom>
      <diagonal/>
    </border>
    <border>
      <left/>
      <right style="thin">
        <color indexed="64"/>
      </right>
      <top style="hair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8"/>
      </top>
      <bottom style="hair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397">
    <xf numFmtId="0" fontId="0" fillId="0" borderId="0" xfId="0"/>
    <xf numFmtId="165" fontId="1" fillId="0" borderId="9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/>
    <xf numFmtId="164" fontId="0" fillId="0" borderId="0" xfId="0" applyNumberFormat="1" applyFill="1" applyAlignment="1">
      <alignment horizontal="justify" vertical="center"/>
    </xf>
    <xf numFmtId="3" fontId="0" fillId="0" borderId="0" xfId="0" applyNumberFormat="1" applyAlignment="1">
      <alignment horizontal="justify" vertical="center"/>
    </xf>
    <xf numFmtId="3" fontId="1" fillId="0" borderId="0" xfId="0" applyNumberFormat="1" applyFont="1" applyFill="1" applyAlignment="1">
      <alignment horizontal="justify" vertical="center"/>
    </xf>
    <xf numFmtId="165" fontId="1" fillId="0" borderId="8" xfId="0" applyNumberFormat="1" applyFont="1" applyFill="1" applyBorder="1" applyAlignment="1">
      <alignment horizontal="right" vertical="center"/>
    </xf>
    <xf numFmtId="165" fontId="0" fillId="0" borderId="3" xfId="0" applyNumberFormat="1" applyFill="1" applyBorder="1" applyAlignment="1">
      <alignment horizontal="right" vertical="center"/>
    </xf>
    <xf numFmtId="3" fontId="1" fillId="0" borderId="0" xfId="0" applyNumberFormat="1" applyFont="1" applyAlignment="1">
      <alignment horizontal="justify" vertical="center"/>
    </xf>
    <xf numFmtId="164" fontId="2" fillId="0" borderId="20" xfId="0" applyNumberFormat="1" applyFont="1" applyFill="1" applyBorder="1" applyAlignment="1">
      <alignment vertical="center"/>
    </xf>
    <xf numFmtId="164" fontId="1" fillId="0" borderId="20" xfId="0" applyNumberFormat="1" applyFont="1" applyFill="1" applyBorder="1" applyAlignment="1">
      <alignment vertical="center"/>
    </xf>
    <xf numFmtId="164" fontId="1" fillId="0" borderId="16" xfId="0" applyNumberFormat="1" applyFont="1" applyFill="1" applyBorder="1" applyAlignment="1">
      <alignment vertical="center"/>
    </xf>
    <xf numFmtId="165" fontId="1" fillId="0" borderId="5" xfId="0" applyNumberFormat="1" applyFont="1" applyFill="1" applyBorder="1" applyAlignment="1">
      <alignment horizontal="right" vertical="center"/>
    </xf>
    <xf numFmtId="3" fontId="1" fillId="0" borderId="16" xfId="0" applyNumberFormat="1" applyFont="1" applyFill="1" applyBorder="1" applyAlignment="1">
      <alignment vertical="center"/>
    </xf>
    <xf numFmtId="165" fontId="1" fillId="0" borderId="18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Alignment="1">
      <alignment horizontal="right" vertical="center"/>
    </xf>
    <xf numFmtId="165" fontId="0" fillId="0" borderId="0" xfId="0" applyNumberFormat="1" applyFill="1" applyAlignment="1"/>
    <xf numFmtId="3" fontId="0" fillId="0" borderId="0" xfId="0" applyNumberFormat="1" applyFill="1" applyAlignment="1">
      <alignment horizontal="justify" vertical="center"/>
    </xf>
    <xf numFmtId="164" fontId="0" fillId="0" borderId="0" xfId="0" applyNumberFormat="1" applyFont="1" applyFill="1" applyAlignment="1">
      <alignment horizontal="justify" vertical="center"/>
    </xf>
    <xf numFmtId="165" fontId="0" fillId="0" borderId="0" xfId="0" applyNumberFormat="1" applyFill="1" applyAlignment="1">
      <alignment horizontal="right" vertical="center"/>
    </xf>
    <xf numFmtId="164" fontId="0" fillId="0" borderId="1" xfId="0" applyNumberFormat="1" applyFont="1" applyFill="1" applyBorder="1" applyAlignment="1">
      <alignment horizontal="left" vertical="center"/>
    </xf>
    <xf numFmtId="164" fontId="0" fillId="0" borderId="6" xfId="0" applyNumberFormat="1" applyFont="1" applyFill="1" applyBorder="1" applyAlignment="1">
      <alignment horizontal="left" vertical="center"/>
    </xf>
    <xf numFmtId="3" fontId="0" fillId="0" borderId="6" xfId="0" applyNumberFormat="1" applyFont="1" applyFill="1" applyBorder="1" applyAlignment="1">
      <alignment horizontal="left" vertical="center" wrapText="1"/>
    </xf>
    <xf numFmtId="3" fontId="0" fillId="0" borderId="6" xfId="0" applyNumberFormat="1" applyFont="1" applyFill="1" applyBorder="1" applyAlignment="1">
      <alignment horizontal="left" vertical="center"/>
    </xf>
    <xf numFmtId="164" fontId="0" fillId="0" borderId="2" xfId="0" applyNumberFormat="1" applyFont="1" applyFill="1" applyBorder="1" applyAlignment="1">
      <alignment horizontal="justify" vertical="center"/>
    </xf>
    <xf numFmtId="165" fontId="0" fillId="0" borderId="4" xfId="0" applyNumberFormat="1" applyFont="1" applyFill="1" applyBorder="1" applyAlignment="1">
      <alignment horizontal="justify" vertical="center"/>
    </xf>
    <xf numFmtId="3" fontId="0" fillId="0" borderId="7" xfId="0" applyNumberFormat="1" applyFont="1" applyFill="1" applyBorder="1" applyAlignment="1">
      <alignment horizontal="left" vertical="center"/>
    </xf>
    <xf numFmtId="165" fontId="1" fillId="0" borderId="8" xfId="0" applyNumberFormat="1" applyFont="1" applyFill="1" applyBorder="1" applyAlignment="1">
      <alignment horizontal="center" vertical="center" wrapText="1"/>
    </xf>
    <xf numFmtId="165" fontId="1" fillId="0" borderId="23" xfId="0" applyNumberFormat="1" applyFont="1" applyFill="1" applyBorder="1" applyAlignment="1">
      <alignment horizontal="center" vertical="center" wrapText="1"/>
    </xf>
    <xf numFmtId="164" fontId="1" fillId="0" borderId="13" xfId="0" applyNumberFormat="1" applyFont="1" applyFill="1" applyBorder="1" applyAlignment="1">
      <alignment vertical="center"/>
    </xf>
    <xf numFmtId="164" fontId="1" fillId="0" borderId="14" xfId="0" applyNumberFormat="1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165" fontId="1" fillId="0" borderId="0" xfId="0" applyNumberFormat="1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justify" vertical="center"/>
    </xf>
    <xf numFmtId="164" fontId="2" fillId="0" borderId="21" xfId="0" applyNumberFormat="1" applyFont="1" applyFill="1" applyBorder="1" applyAlignment="1">
      <alignment vertical="center"/>
    </xf>
    <xf numFmtId="164" fontId="2" fillId="0" borderId="22" xfId="0" applyNumberFormat="1" applyFont="1" applyFill="1" applyBorder="1" applyAlignment="1">
      <alignment horizontal="right" vertical="center"/>
    </xf>
    <xf numFmtId="165" fontId="0" fillId="0" borderId="0" xfId="0" applyNumberFormat="1" applyFill="1" applyBorder="1" applyAlignment="1">
      <alignment horizontal="right" vertical="center"/>
    </xf>
    <xf numFmtId="164" fontId="4" fillId="0" borderId="0" xfId="0" applyNumberFormat="1" applyFont="1" applyFill="1" applyBorder="1" applyAlignment="1">
      <alignment vertical="center"/>
    </xf>
    <xf numFmtId="164" fontId="0" fillId="0" borderId="0" xfId="0" applyNumberFormat="1" applyFill="1" applyBorder="1" applyAlignment="1">
      <alignment vertical="center"/>
    </xf>
    <xf numFmtId="165" fontId="1" fillId="0" borderId="28" xfId="0" applyNumberFormat="1" applyFont="1" applyFill="1" applyBorder="1" applyAlignment="1">
      <alignment horizontal="center" vertical="center" wrapText="1"/>
    </xf>
    <xf numFmtId="164" fontId="1" fillId="0" borderId="29" xfId="0" applyNumberFormat="1" applyFont="1" applyFill="1" applyBorder="1" applyAlignment="1">
      <alignment vertical="center"/>
    </xf>
    <xf numFmtId="49" fontId="2" fillId="0" borderId="20" xfId="0" applyNumberFormat="1" applyFont="1" applyFill="1" applyBorder="1" applyAlignment="1">
      <alignment vertical="center"/>
    </xf>
    <xf numFmtId="49" fontId="2" fillId="0" borderId="10" xfId="0" applyNumberFormat="1" applyFont="1" applyFill="1" applyBorder="1" applyAlignment="1">
      <alignment horizontal="right" vertical="center"/>
    </xf>
    <xf numFmtId="49" fontId="2" fillId="0" borderId="11" xfId="0" applyNumberFormat="1" applyFont="1" applyFill="1" applyBorder="1" applyAlignment="1">
      <alignment horizontal="right" vertical="center"/>
    </xf>
    <xf numFmtId="49" fontId="2" fillId="0" borderId="12" xfId="0" applyNumberFormat="1" applyFont="1" applyFill="1" applyBorder="1" applyAlignment="1">
      <alignment vertical="center"/>
    </xf>
    <xf numFmtId="49" fontId="1" fillId="0" borderId="20" xfId="0" applyNumberFormat="1" applyFont="1" applyFill="1" applyBorder="1" applyAlignment="1">
      <alignment vertical="center"/>
    </xf>
    <xf numFmtId="165" fontId="1" fillId="0" borderId="9" xfId="0" applyNumberFormat="1" applyFont="1" applyFill="1" applyBorder="1" applyAlignment="1">
      <alignment horizontal="right" vertical="center" wrapText="1"/>
    </xf>
    <xf numFmtId="3" fontId="8" fillId="0" borderId="0" xfId="1" applyNumberFormat="1" applyFont="1" applyFill="1" applyBorder="1" applyAlignment="1">
      <alignment horizontal="left" vertical="center" wrapText="1"/>
    </xf>
    <xf numFmtId="165" fontId="0" fillId="0" borderId="0" xfId="0" applyNumberFormat="1" applyFill="1" applyAlignment="1">
      <alignment horizontal="right" vertical="center" wrapText="1"/>
    </xf>
    <xf numFmtId="165" fontId="1" fillId="0" borderId="30" xfId="0" applyNumberFormat="1" applyFont="1" applyFill="1" applyBorder="1" applyAlignment="1">
      <alignment horizontal="right" vertical="center"/>
    </xf>
    <xf numFmtId="165" fontId="0" fillId="0" borderId="30" xfId="0" applyNumberFormat="1" applyFill="1" applyBorder="1" applyAlignment="1">
      <alignment horizontal="right" vertical="center"/>
    </xf>
    <xf numFmtId="165" fontId="0" fillId="0" borderId="30" xfId="0" applyNumberFormat="1" applyFill="1" applyBorder="1" applyAlignment="1">
      <alignment vertical="center"/>
    </xf>
    <xf numFmtId="165" fontId="0" fillId="0" borderId="0" xfId="0" applyNumberFormat="1" applyFill="1" applyBorder="1" applyAlignment="1"/>
    <xf numFmtId="164" fontId="2" fillId="0" borderId="0" xfId="0" applyNumberFormat="1" applyFont="1" applyFill="1" applyBorder="1" applyAlignment="1">
      <alignment vertical="center"/>
    </xf>
    <xf numFmtId="165" fontId="1" fillId="0" borderId="0" xfId="0" applyNumberFormat="1" applyFont="1" applyFill="1" applyBorder="1" applyAlignment="1">
      <alignment horizontal="center" vertical="center" wrapText="1"/>
    </xf>
    <xf numFmtId="165" fontId="0" fillId="0" borderId="30" xfId="0" applyNumberFormat="1" applyFont="1" applyFill="1" applyBorder="1" applyAlignment="1">
      <alignment vertical="center"/>
    </xf>
    <xf numFmtId="165" fontId="1" fillId="0" borderId="30" xfId="0" applyNumberFormat="1" applyFont="1" applyFill="1" applyBorder="1" applyAlignment="1">
      <alignment horizontal="center" vertical="center" wrapText="1"/>
    </xf>
    <xf numFmtId="165" fontId="0" fillId="0" borderId="30" xfId="0" applyNumberFormat="1" applyFont="1" applyFill="1" applyBorder="1" applyAlignment="1">
      <alignment horizontal="right" vertical="center"/>
    </xf>
    <xf numFmtId="3" fontId="0" fillId="0" borderId="10" xfId="0" applyNumberFormat="1" applyFill="1" applyBorder="1" applyAlignment="1">
      <alignment horizontal="justify" vertical="center"/>
    </xf>
    <xf numFmtId="3" fontId="0" fillId="0" borderId="34" xfId="0" applyNumberFormat="1" applyFill="1" applyBorder="1" applyAlignment="1">
      <alignment horizontal="justify" vertical="center"/>
    </xf>
    <xf numFmtId="3" fontId="1" fillId="0" borderId="35" xfId="0" applyNumberFormat="1" applyFont="1" applyFill="1" applyBorder="1" applyAlignment="1">
      <alignment vertical="center"/>
    </xf>
    <xf numFmtId="3" fontId="1" fillId="0" borderId="36" xfId="0" applyNumberFormat="1" applyFont="1" applyFill="1" applyBorder="1" applyAlignment="1">
      <alignment vertical="center"/>
    </xf>
    <xf numFmtId="3" fontId="4" fillId="0" borderId="22" xfId="0" applyNumberFormat="1" applyFont="1" applyFill="1" applyBorder="1" applyAlignment="1">
      <alignment horizontal="justify" vertical="center"/>
    </xf>
    <xf numFmtId="165" fontId="1" fillId="0" borderId="19" xfId="0" applyNumberFormat="1" applyFont="1" applyFill="1" applyBorder="1" applyAlignment="1">
      <alignment horizontal="right" vertical="center"/>
    </xf>
    <xf numFmtId="165" fontId="1" fillId="0" borderId="17" xfId="0" applyNumberFormat="1" applyFont="1" applyFill="1" applyBorder="1" applyAlignment="1">
      <alignment horizontal="right" vertical="center"/>
    </xf>
    <xf numFmtId="165" fontId="1" fillId="0" borderId="9" xfId="0" applyNumberFormat="1" applyFont="1" applyFill="1" applyBorder="1" applyAlignment="1">
      <alignment horizontal="right" vertical="center"/>
    </xf>
    <xf numFmtId="164" fontId="1" fillId="0" borderId="38" xfId="0" applyNumberFormat="1" applyFont="1" applyFill="1" applyBorder="1" applyAlignment="1">
      <alignment vertical="center"/>
    </xf>
    <xf numFmtId="164" fontId="2" fillId="0" borderId="38" xfId="0" applyNumberFormat="1" applyFont="1" applyFill="1" applyBorder="1" applyAlignment="1">
      <alignment vertical="center"/>
    </xf>
    <xf numFmtId="49" fontId="2" fillId="0" borderId="20" xfId="0" applyNumberFormat="1" applyFont="1" applyFill="1" applyBorder="1" applyAlignment="1">
      <alignment horizontal="left" vertical="center"/>
    </xf>
    <xf numFmtId="165" fontId="0" fillId="0" borderId="47" xfId="0" applyNumberFormat="1" applyFill="1" applyBorder="1" applyAlignment="1">
      <alignment horizontal="right" vertical="center"/>
    </xf>
    <xf numFmtId="165" fontId="0" fillId="0" borderId="40" xfId="0" applyNumberFormat="1" applyFill="1" applyBorder="1" applyAlignment="1">
      <alignment horizontal="right" vertical="center"/>
    </xf>
    <xf numFmtId="165" fontId="0" fillId="0" borderId="41" xfId="0" applyNumberFormat="1" applyFill="1" applyBorder="1" applyAlignment="1">
      <alignment horizontal="right" vertical="center"/>
    </xf>
    <xf numFmtId="165" fontId="1" fillId="0" borderId="29" xfId="0" applyNumberFormat="1" applyFont="1" applyFill="1" applyBorder="1" applyAlignment="1">
      <alignment horizontal="right" vertical="center"/>
    </xf>
    <xf numFmtId="165" fontId="0" fillId="0" borderId="53" xfId="0" applyNumberFormat="1" applyFill="1" applyBorder="1" applyAlignment="1">
      <alignment horizontal="right" vertical="center"/>
    </xf>
    <xf numFmtId="164" fontId="5" fillId="0" borderId="32" xfId="0" applyNumberFormat="1" applyFont="1" applyFill="1" applyBorder="1" applyAlignment="1">
      <alignment vertical="center"/>
    </xf>
    <xf numFmtId="164" fontId="5" fillId="0" borderId="33" xfId="0" applyNumberFormat="1" applyFont="1" applyFill="1" applyBorder="1" applyAlignment="1">
      <alignment vertical="center"/>
    </xf>
    <xf numFmtId="164" fontId="1" fillId="0" borderId="36" xfId="0" applyNumberFormat="1" applyFont="1" applyFill="1" applyBorder="1" applyAlignment="1">
      <alignment vertical="center"/>
    </xf>
    <xf numFmtId="3" fontId="1" fillId="0" borderId="58" xfId="0" applyNumberFormat="1" applyFont="1" applyFill="1" applyBorder="1" applyAlignment="1">
      <alignment vertical="center"/>
    </xf>
    <xf numFmtId="3" fontId="1" fillId="0" borderId="56" xfId="0" applyNumberFormat="1" applyFont="1" applyFill="1" applyBorder="1" applyAlignment="1">
      <alignment vertical="center"/>
    </xf>
    <xf numFmtId="165" fontId="1" fillId="0" borderId="23" xfId="0" applyNumberFormat="1" applyFont="1" applyFill="1" applyBorder="1" applyAlignment="1">
      <alignment horizontal="right" vertical="center"/>
    </xf>
    <xf numFmtId="164" fontId="0" fillId="0" borderId="54" xfId="0" applyNumberFormat="1" applyFont="1" applyFill="1" applyBorder="1" applyAlignment="1">
      <alignment horizontal="justify" vertical="center"/>
    </xf>
    <xf numFmtId="165" fontId="0" fillId="0" borderId="60" xfId="0" applyNumberFormat="1" applyFill="1" applyBorder="1" applyAlignment="1">
      <alignment horizontal="right" vertical="center"/>
    </xf>
    <xf numFmtId="3" fontId="0" fillId="0" borderId="59" xfId="0" applyNumberFormat="1" applyFill="1" applyBorder="1" applyAlignment="1">
      <alignment horizontal="justify" vertical="center"/>
    </xf>
    <xf numFmtId="3" fontId="0" fillId="0" borderId="61" xfId="0" applyNumberFormat="1" applyFont="1" applyFill="1" applyBorder="1" applyAlignment="1">
      <alignment horizontal="left" vertical="center"/>
    </xf>
    <xf numFmtId="165" fontId="0" fillId="0" borderId="55" xfId="0" applyNumberFormat="1" applyFill="1" applyBorder="1" applyAlignment="1">
      <alignment horizontal="right" vertical="center"/>
    </xf>
    <xf numFmtId="165" fontId="0" fillId="0" borderId="24" xfId="0" applyNumberFormat="1" applyFill="1" applyBorder="1" applyAlignment="1">
      <alignment horizontal="right" vertical="center"/>
    </xf>
    <xf numFmtId="165" fontId="0" fillId="0" borderId="25" xfId="0" applyNumberFormat="1" applyFill="1" applyBorder="1" applyAlignment="1">
      <alignment horizontal="right" vertical="center"/>
    </xf>
    <xf numFmtId="165" fontId="0" fillId="0" borderId="31" xfId="0" applyNumberFormat="1" applyFill="1" applyBorder="1" applyAlignment="1">
      <alignment horizontal="right" vertical="center"/>
    </xf>
    <xf numFmtId="3" fontId="1" fillId="0" borderId="63" xfId="0" applyNumberFormat="1" applyFont="1" applyFill="1" applyBorder="1" applyAlignment="1">
      <alignment vertical="center"/>
    </xf>
    <xf numFmtId="3" fontId="1" fillId="0" borderId="64" xfId="0" applyNumberFormat="1" applyFont="1" applyFill="1" applyBorder="1" applyAlignment="1">
      <alignment vertical="center"/>
    </xf>
    <xf numFmtId="164" fontId="0" fillId="0" borderId="15" xfId="0" applyNumberFormat="1" applyFont="1" applyFill="1" applyBorder="1" applyAlignment="1">
      <alignment horizontal="right" vertical="center"/>
    </xf>
    <xf numFmtId="3" fontId="1" fillId="0" borderId="65" xfId="0" applyNumberFormat="1" applyFont="1" applyFill="1" applyBorder="1" applyAlignment="1">
      <alignment vertical="center"/>
    </xf>
    <xf numFmtId="49" fontId="2" fillId="0" borderId="59" xfId="0" applyNumberFormat="1" applyFont="1" applyFill="1" applyBorder="1" applyAlignment="1">
      <alignment horizontal="right" vertical="center"/>
    </xf>
    <xf numFmtId="165" fontId="1" fillId="0" borderId="62" xfId="0" applyNumberFormat="1" applyFont="1" applyFill="1" applyBorder="1" applyAlignment="1">
      <alignment horizontal="right" vertical="center"/>
    </xf>
    <xf numFmtId="164" fontId="4" fillId="0" borderId="1" xfId="0" applyNumberFormat="1" applyFont="1" applyFill="1" applyBorder="1" applyAlignment="1">
      <alignment horizontal="left" vertical="center" indent="1"/>
    </xf>
    <xf numFmtId="164" fontId="0" fillId="0" borderId="72" xfId="0" applyNumberFormat="1" applyFont="1" applyFill="1" applyBorder="1" applyAlignment="1">
      <alignment horizontal="right" vertical="center"/>
    </xf>
    <xf numFmtId="165" fontId="1" fillId="0" borderId="49" xfId="0" applyNumberFormat="1" applyFont="1" applyFill="1" applyBorder="1" applyAlignment="1">
      <alignment horizontal="right" vertical="center"/>
    </xf>
    <xf numFmtId="164" fontId="2" fillId="0" borderId="74" xfId="0" applyNumberFormat="1" applyFont="1" applyFill="1" applyBorder="1" applyAlignment="1">
      <alignment horizontal="right" vertical="center"/>
    </xf>
    <xf numFmtId="164" fontId="4" fillId="0" borderId="75" xfId="0" applyNumberFormat="1" applyFont="1" applyFill="1" applyBorder="1" applyAlignment="1">
      <alignment horizontal="justify" vertical="center"/>
    </xf>
    <xf numFmtId="164" fontId="2" fillId="0" borderId="76" xfId="0" applyNumberFormat="1" applyFont="1" applyFill="1" applyBorder="1" applyAlignment="1">
      <alignment vertical="center"/>
    </xf>
    <xf numFmtId="164" fontId="1" fillId="0" borderId="12" xfId="0" applyNumberFormat="1" applyFont="1" applyFill="1" applyBorder="1" applyAlignment="1">
      <alignment vertical="center"/>
    </xf>
    <xf numFmtId="164" fontId="1" fillId="0" borderId="27" xfId="0" applyNumberFormat="1" applyFont="1" applyFill="1" applyBorder="1" applyAlignment="1">
      <alignment vertical="center"/>
    </xf>
    <xf numFmtId="3" fontId="1" fillId="0" borderId="43" xfId="0" applyNumberFormat="1" applyFont="1" applyFill="1" applyBorder="1" applyAlignment="1">
      <alignment vertical="center"/>
    </xf>
    <xf numFmtId="165" fontId="1" fillId="0" borderId="57" xfId="0" applyNumberFormat="1" applyFont="1" applyFill="1" applyBorder="1" applyAlignment="1">
      <alignment horizontal="right" vertical="center"/>
    </xf>
    <xf numFmtId="164" fontId="2" fillId="0" borderId="10" xfId="0" applyNumberFormat="1" applyFont="1" applyFill="1" applyBorder="1" applyAlignment="1">
      <alignment horizontal="right" vertical="center"/>
    </xf>
    <xf numFmtId="164" fontId="2" fillId="0" borderId="11" xfId="0" applyNumberFormat="1" applyFont="1" applyFill="1" applyBorder="1" applyAlignment="1">
      <alignment horizontal="right" vertical="center"/>
    </xf>
    <xf numFmtId="165" fontId="0" fillId="0" borderId="4" xfId="0" applyNumberFormat="1" applyFont="1" applyFill="1" applyBorder="1" applyAlignment="1">
      <alignment horizontal="right" vertical="center"/>
    </xf>
    <xf numFmtId="3" fontId="0" fillId="0" borderId="11" xfId="0" applyNumberFormat="1" applyFill="1" applyBorder="1" applyAlignment="1">
      <alignment horizontal="justify" vertical="center"/>
    </xf>
    <xf numFmtId="3" fontId="0" fillId="0" borderId="42" xfId="0" applyNumberFormat="1" applyFont="1" applyFill="1" applyBorder="1" applyAlignment="1">
      <alignment horizontal="left" vertical="center"/>
    </xf>
    <xf numFmtId="164" fontId="2" fillId="0" borderId="12" xfId="0" applyNumberFormat="1" applyFont="1" applyFill="1" applyBorder="1" applyAlignment="1">
      <alignment vertical="center"/>
    </xf>
    <xf numFmtId="165" fontId="0" fillId="0" borderId="19" xfId="0" applyNumberFormat="1" applyFill="1" applyBorder="1" applyAlignment="1">
      <alignment horizontal="right" vertical="center"/>
    </xf>
    <xf numFmtId="165" fontId="0" fillId="0" borderId="17" xfId="0" applyNumberFormat="1" applyFill="1" applyBorder="1" applyAlignment="1">
      <alignment horizontal="right" vertical="center"/>
    </xf>
    <xf numFmtId="49" fontId="2" fillId="0" borderId="20" xfId="0" applyNumberFormat="1" applyFont="1" applyFill="1" applyBorder="1" applyAlignment="1">
      <alignment horizontal="right" vertical="center"/>
    </xf>
    <xf numFmtId="165" fontId="1" fillId="0" borderId="0" xfId="0" applyNumberFormat="1" applyFont="1" applyFill="1" applyBorder="1" applyAlignment="1">
      <alignment horizontal="center" vertical="center"/>
    </xf>
    <xf numFmtId="165" fontId="0" fillId="0" borderId="30" xfId="0" applyNumberFormat="1" applyFont="1" applyFill="1" applyBorder="1" applyAlignment="1">
      <alignment horizontal="justify" vertical="center"/>
    </xf>
    <xf numFmtId="165" fontId="1" fillId="0" borderId="66" xfId="0" applyNumberFormat="1" applyFont="1" applyFill="1" applyBorder="1" applyAlignment="1">
      <alignment horizontal="right" vertical="center"/>
    </xf>
    <xf numFmtId="3" fontId="1" fillId="0" borderId="67" xfId="0" applyNumberFormat="1" applyFont="1" applyFill="1" applyBorder="1" applyAlignment="1">
      <alignment vertical="center"/>
    </xf>
    <xf numFmtId="3" fontId="1" fillId="0" borderId="68" xfId="0" applyNumberFormat="1" applyFont="1" applyFill="1" applyBorder="1" applyAlignment="1">
      <alignment vertical="center"/>
    </xf>
    <xf numFmtId="165" fontId="2" fillId="0" borderId="20" xfId="0" applyNumberFormat="1" applyFont="1" applyFill="1" applyBorder="1" applyAlignment="1">
      <alignment horizontal="left" vertical="center" wrapText="1"/>
    </xf>
    <xf numFmtId="165" fontId="2" fillId="0" borderId="38" xfId="0" applyNumberFormat="1" applyFont="1" applyFill="1" applyBorder="1" applyAlignment="1">
      <alignment horizontal="left" vertical="center" wrapText="1"/>
    </xf>
    <xf numFmtId="164" fontId="2" fillId="0" borderId="53" xfId="0" applyNumberFormat="1" applyFont="1" applyFill="1" applyBorder="1" applyAlignment="1">
      <alignment horizontal="left" vertical="center"/>
    </xf>
    <xf numFmtId="164" fontId="1" fillId="0" borderId="53" xfId="0" applyNumberFormat="1" applyFont="1" applyFill="1" applyBorder="1" applyAlignment="1">
      <alignment horizontal="left" vertical="center"/>
    </xf>
    <xf numFmtId="3" fontId="1" fillId="0" borderId="53" xfId="0" applyNumberFormat="1" applyFont="1" applyFill="1" applyBorder="1" applyAlignment="1">
      <alignment horizontal="justify" vertical="center"/>
    </xf>
    <xf numFmtId="164" fontId="2" fillId="0" borderId="77" xfId="0" applyNumberFormat="1" applyFont="1" applyFill="1" applyBorder="1" applyAlignment="1">
      <alignment vertical="center"/>
    </xf>
    <xf numFmtId="164" fontId="1" fillId="0" borderId="47" xfId="0" applyNumberFormat="1" applyFont="1" applyFill="1" applyBorder="1" applyAlignment="1">
      <alignment vertical="center"/>
    </xf>
    <xf numFmtId="165" fontId="3" fillId="0" borderId="32" xfId="0" applyNumberFormat="1" applyFont="1" applyFill="1" applyBorder="1" applyAlignment="1">
      <alignment horizontal="right" vertical="center"/>
    </xf>
    <xf numFmtId="165" fontId="3" fillId="0" borderId="37" xfId="0" applyNumberFormat="1" applyFont="1" applyFill="1" applyBorder="1" applyAlignment="1">
      <alignment horizontal="right" vertical="center" wrapText="1"/>
    </xf>
    <xf numFmtId="164" fontId="2" fillId="0" borderId="71" xfId="0" applyNumberFormat="1" applyFont="1" applyFill="1" applyBorder="1" applyAlignment="1">
      <alignment horizontal="right" vertical="center"/>
    </xf>
    <xf numFmtId="164" fontId="2" fillId="0" borderId="70" xfId="0" applyNumberFormat="1" applyFont="1" applyFill="1" applyBorder="1" applyAlignment="1">
      <alignment vertical="center"/>
    </xf>
    <xf numFmtId="164" fontId="2" fillId="0" borderId="70" xfId="0" applyNumberFormat="1" applyFont="1" applyFill="1" applyBorder="1" applyAlignment="1">
      <alignment vertical="center" wrapText="1"/>
    </xf>
    <xf numFmtId="3" fontId="0" fillId="4" borderId="48" xfId="0" applyNumberFormat="1" applyFill="1" applyBorder="1" applyAlignment="1">
      <alignment horizontal="justify" vertical="center"/>
    </xf>
    <xf numFmtId="3" fontId="1" fillId="4" borderId="48" xfId="0" applyNumberFormat="1" applyFont="1" applyFill="1" applyBorder="1" applyAlignment="1">
      <alignment horizontal="justify" vertical="center"/>
    </xf>
    <xf numFmtId="3" fontId="1" fillId="4" borderId="28" xfId="0" applyNumberFormat="1" applyFont="1" applyFill="1" applyBorder="1" applyAlignment="1">
      <alignment horizontal="justify" vertical="center"/>
    </xf>
    <xf numFmtId="3" fontId="0" fillId="3" borderId="48" xfId="0" applyNumberFormat="1" applyFill="1" applyBorder="1" applyAlignment="1">
      <alignment horizontal="justify" vertical="center"/>
    </xf>
    <xf numFmtId="3" fontId="1" fillId="3" borderId="48" xfId="0" applyNumberFormat="1" applyFont="1" applyFill="1" applyBorder="1" applyAlignment="1">
      <alignment horizontal="justify" vertical="center"/>
    </xf>
    <xf numFmtId="3" fontId="1" fillId="3" borderId="28" xfId="0" applyNumberFormat="1" applyFont="1" applyFill="1" applyBorder="1" applyAlignment="1">
      <alignment horizontal="justify" vertical="center"/>
    </xf>
    <xf numFmtId="164" fontId="4" fillId="0" borderId="1" xfId="0" applyNumberFormat="1" applyFont="1" applyFill="1" applyBorder="1" applyAlignment="1">
      <alignment horizontal="left" vertical="center"/>
    </xf>
    <xf numFmtId="3" fontId="5" fillId="0" borderId="80" xfId="0" applyNumberFormat="1" applyFont="1" applyFill="1" applyBorder="1" applyAlignment="1">
      <alignment horizontal="left" vertical="center" indent="1"/>
    </xf>
    <xf numFmtId="3" fontId="4" fillId="0" borderId="81" xfId="0" applyNumberFormat="1" applyFont="1" applyFill="1" applyBorder="1" applyAlignment="1">
      <alignment horizontal="justify" vertical="center"/>
    </xf>
    <xf numFmtId="3" fontId="4" fillId="0" borderId="82" xfId="0" applyNumberFormat="1" applyFont="1" applyFill="1" applyBorder="1" applyAlignment="1">
      <alignment horizontal="justify" vertical="center"/>
    </xf>
    <xf numFmtId="3" fontId="4" fillId="0" borderId="83" xfId="0" applyNumberFormat="1" applyFont="1" applyFill="1" applyBorder="1" applyAlignment="1">
      <alignment horizontal="justify" vertical="center"/>
    </xf>
    <xf numFmtId="3" fontId="4" fillId="0" borderId="74" xfId="0" applyNumberFormat="1" applyFont="1" applyFill="1" applyBorder="1" applyAlignment="1">
      <alignment horizontal="justify" vertical="center"/>
    </xf>
    <xf numFmtId="3" fontId="5" fillId="0" borderId="21" xfId="0" applyNumberFormat="1" applyFont="1" applyFill="1" applyBorder="1" applyAlignment="1">
      <alignment horizontal="left" vertical="center" indent="1"/>
    </xf>
    <xf numFmtId="3" fontId="4" fillId="0" borderId="84" xfId="0" applyNumberFormat="1" applyFont="1" applyFill="1" applyBorder="1" applyAlignment="1">
      <alignment horizontal="justify" vertical="center"/>
    </xf>
    <xf numFmtId="3" fontId="1" fillId="0" borderId="86" xfId="0" applyNumberFormat="1" applyFont="1" applyFill="1" applyBorder="1" applyAlignment="1">
      <alignment vertical="center"/>
    </xf>
    <xf numFmtId="49" fontId="0" fillId="0" borderId="13" xfId="0" applyNumberFormat="1" applyFill="1" applyBorder="1" applyAlignment="1">
      <alignment horizontal="right" vertical="center"/>
    </xf>
    <xf numFmtId="164" fontId="2" fillId="0" borderId="71" xfId="0" applyNumberFormat="1" applyFont="1" applyFill="1" applyBorder="1" applyAlignment="1">
      <alignment vertical="center"/>
    </xf>
    <xf numFmtId="164" fontId="1" fillId="0" borderId="70" xfId="0" applyNumberFormat="1" applyFont="1" applyFill="1" applyBorder="1" applyAlignment="1">
      <alignment vertical="center"/>
    </xf>
    <xf numFmtId="164" fontId="1" fillId="0" borderId="73" xfId="0" applyNumberFormat="1" applyFont="1" applyFill="1" applyBorder="1" applyAlignment="1">
      <alignment vertical="center"/>
    </xf>
    <xf numFmtId="165" fontId="1" fillId="0" borderId="87" xfId="0" applyNumberFormat="1" applyFont="1" applyFill="1" applyBorder="1" applyAlignment="1">
      <alignment horizontal="right" vertical="center"/>
    </xf>
    <xf numFmtId="3" fontId="1" fillId="0" borderId="88" xfId="0" applyNumberFormat="1" applyFont="1" applyFill="1" applyBorder="1" applyAlignment="1">
      <alignment vertical="center"/>
    </xf>
    <xf numFmtId="3" fontId="1" fillId="0" borderId="85" xfId="0" applyNumberFormat="1" applyFont="1" applyFill="1" applyBorder="1" applyAlignment="1">
      <alignment vertical="center"/>
    </xf>
    <xf numFmtId="164" fontId="2" fillId="0" borderId="89" xfId="0" applyNumberFormat="1" applyFont="1" applyFill="1" applyBorder="1" applyAlignment="1">
      <alignment horizontal="right" vertical="center"/>
    </xf>
    <xf numFmtId="164" fontId="0" fillId="0" borderId="79" xfId="0" applyNumberFormat="1" applyFont="1" applyFill="1" applyBorder="1" applyAlignment="1">
      <alignment horizontal="justify" vertical="center"/>
    </xf>
    <xf numFmtId="165" fontId="0" fillId="0" borderId="90" xfId="0" applyNumberFormat="1" applyFill="1" applyBorder="1" applyAlignment="1">
      <alignment horizontal="right" vertical="center"/>
    </xf>
    <xf numFmtId="3" fontId="0" fillId="0" borderId="89" xfId="0" applyNumberFormat="1" applyFill="1" applyBorder="1" applyAlignment="1">
      <alignment horizontal="justify" vertical="center"/>
    </xf>
    <xf numFmtId="3" fontId="0" fillId="0" borderId="91" xfId="0" applyNumberFormat="1" applyFont="1" applyFill="1" applyBorder="1" applyAlignment="1">
      <alignment horizontal="left" vertical="center"/>
    </xf>
    <xf numFmtId="165" fontId="0" fillId="0" borderId="92" xfId="0" applyNumberFormat="1" applyFill="1" applyBorder="1" applyAlignment="1">
      <alignment horizontal="right" vertical="center"/>
    </xf>
    <xf numFmtId="165" fontId="1" fillId="0" borderId="93" xfId="0" applyNumberFormat="1" applyFont="1" applyFill="1" applyBorder="1" applyAlignment="1">
      <alignment horizontal="right" vertical="center" wrapText="1"/>
    </xf>
    <xf numFmtId="3" fontId="1" fillId="0" borderId="71" xfId="0" applyNumberFormat="1" applyFont="1" applyFill="1" applyBorder="1" applyAlignment="1">
      <alignment vertical="center"/>
    </xf>
    <xf numFmtId="3" fontId="1" fillId="0" borderId="94" xfId="0" applyNumberFormat="1" applyFont="1" applyFill="1" applyBorder="1" applyAlignment="1">
      <alignment vertical="center"/>
    </xf>
    <xf numFmtId="164" fontId="1" fillId="0" borderId="71" xfId="0" applyNumberFormat="1" applyFont="1" applyFill="1" applyBorder="1" applyAlignment="1">
      <alignment vertical="center"/>
    </xf>
    <xf numFmtId="3" fontId="1" fillId="0" borderId="95" xfId="0" applyNumberFormat="1" applyFont="1" applyFill="1" applyBorder="1" applyAlignment="1">
      <alignment vertical="center"/>
    </xf>
    <xf numFmtId="3" fontId="1" fillId="0" borderId="96" xfId="0" applyNumberFormat="1" applyFont="1" applyFill="1" applyBorder="1" applyAlignment="1">
      <alignment vertical="center"/>
    </xf>
    <xf numFmtId="165" fontId="1" fillId="0" borderId="97" xfId="0" applyNumberFormat="1" applyFont="1" applyFill="1" applyBorder="1" applyAlignment="1">
      <alignment horizontal="right" vertical="center" wrapText="1"/>
    </xf>
    <xf numFmtId="164" fontId="2" fillId="0" borderId="71" xfId="0" quotePrefix="1" applyNumberFormat="1" applyFont="1" applyFill="1" applyBorder="1" applyAlignment="1">
      <alignment horizontal="right" vertical="center"/>
    </xf>
    <xf numFmtId="3" fontId="4" fillId="0" borderId="0" xfId="1" applyNumberFormat="1" applyFont="1" applyFill="1" applyBorder="1" applyAlignment="1">
      <alignment vertical="center"/>
    </xf>
    <xf numFmtId="49" fontId="0" fillId="0" borderId="0" xfId="0" applyNumberFormat="1" applyFill="1" applyBorder="1" applyAlignment="1">
      <alignment horizontal="right" vertical="center"/>
    </xf>
    <xf numFmtId="3" fontId="1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/>
    </xf>
    <xf numFmtId="49" fontId="2" fillId="0" borderId="44" xfId="0" applyNumberFormat="1" applyFont="1" applyFill="1" applyBorder="1" applyAlignment="1">
      <alignment horizontal="right" vertical="center"/>
    </xf>
    <xf numFmtId="164" fontId="0" fillId="0" borderId="98" xfId="0" applyNumberFormat="1" applyFont="1" applyFill="1" applyBorder="1" applyAlignment="1">
      <alignment horizontal="justify" vertical="center"/>
    </xf>
    <xf numFmtId="49" fontId="2" fillId="0" borderId="45" xfId="0" applyNumberFormat="1" applyFont="1" applyFill="1" applyBorder="1" applyAlignment="1">
      <alignment vertical="center"/>
    </xf>
    <xf numFmtId="164" fontId="1" fillId="0" borderId="52" xfId="0" applyNumberFormat="1" applyFont="1" applyFill="1" applyBorder="1" applyAlignment="1">
      <alignment vertical="center"/>
    </xf>
    <xf numFmtId="164" fontId="1" fillId="0" borderId="99" xfId="0" applyNumberFormat="1" applyFont="1" applyFill="1" applyBorder="1" applyAlignment="1">
      <alignment vertical="center"/>
    </xf>
    <xf numFmtId="165" fontId="2" fillId="0" borderId="100" xfId="0" applyNumberFormat="1" applyFont="1" applyFill="1" applyBorder="1" applyAlignment="1">
      <alignment horizontal="center" vertical="center" wrapText="1"/>
    </xf>
    <xf numFmtId="165" fontId="2" fillId="0" borderId="101" xfId="0" applyNumberFormat="1" applyFont="1" applyFill="1" applyBorder="1" applyAlignment="1">
      <alignment horizontal="right" vertical="center"/>
    </xf>
    <xf numFmtId="165" fontId="2" fillId="0" borderId="39" xfId="0" applyNumberFormat="1" applyFont="1" applyFill="1" applyBorder="1" applyAlignment="1">
      <alignment horizontal="right" vertical="center"/>
    </xf>
    <xf numFmtId="165" fontId="2" fillId="0" borderId="102" xfId="0" applyNumberFormat="1" applyFont="1" applyFill="1" applyBorder="1" applyAlignment="1">
      <alignment horizontal="right" vertical="center"/>
    </xf>
    <xf numFmtId="165" fontId="2" fillId="0" borderId="103" xfId="0" applyNumberFormat="1" applyFont="1" applyFill="1" applyBorder="1" applyAlignment="1">
      <alignment horizontal="right" vertical="center"/>
    </xf>
    <xf numFmtId="165" fontId="2" fillId="0" borderId="40" xfId="0" applyNumberFormat="1" applyFont="1" applyFill="1" applyBorder="1" applyAlignment="1">
      <alignment horizontal="right" vertical="center"/>
    </xf>
    <xf numFmtId="165" fontId="2" fillId="0" borderId="104" xfId="0" applyNumberFormat="1" applyFont="1" applyFill="1" applyBorder="1" applyAlignment="1">
      <alignment horizontal="right" vertical="center"/>
    </xf>
    <xf numFmtId="165" fontId="2" fillId="0" borderId="41" xfId="0" applyNumberFormat="1" applyFont="1" applyFill="1" applyBorder="1" applyAlignment="1">
      <alignment horizontal="right" vertical="center"/>
    </xf>
    <xf numFmtId="165" fontId="2" fillId="0" borderId="5" xfId="0" applyNumberFormat="1" applyFont="1" applyFill="1" applyBorder="1" applyAlignment="1">
      <alignment horizontal="right" vertical="center"/>
    </xf>
    <xf numFmtId="165" fontId="2" fillId="0" borderId="9" xfId="0" applyNumberFormat="1" applyFont="1" applyFill="1" applyBorder="1" applyAlignment="1">
      <alignment horizontal="right" vertical="center"/>
    </xf>
    <xf numFmtId="165" fontId="2" fillId="0" borderId="105" xfId="0" applyNumberFormat="1" applyFont="1" applyFill="1" applyBorder="1" applyAlignment="1">
      <alignment horizontal="right" vertical="center"/>
    </xf>
    <xf numFmtId="165" fontId="2" fillId="0" borderId="106" xfId="0" applyNumberFormat="1" applyFont="1" applyFill="1" applyBorder="1" applyAlignment="1">
      <alignment horizontal="right" vertical="center"/>
    </xf>
    <xf numFmtId="165" fontId="2" fillId="0" borderId="69" xfId="0" applyNumberFormat="1" applyFont="1" applyFill="1" applyBorder="1" applyAlignment="1">
      <alignment horizontal="right" vertical="center"/>
    </xf>
    <xf numFmtId="165" fontId="2" fillId="0" borderId="70" xfId="0" applyNumberFormat="1" applyFont="1" applyFill="1" applyBorder="1" applyAlignment="1">
      <alignment vertical="center"/>
    </xf>
    <xf numFmtId="3" fontId="1" fillId="0" borderId="107" xfId="0" applyNumberFormat="1" applyFont="1" applyFill="1" applyBorder="1" applyAlignment="1">
      <alignment vertical="center"/>
    </xf>
    <xf numFmtId="3" fontId="1" fillId="3" borderId="0" xfId="0" applyNumberFormat="1" applyFont="1" applyFill="1" applyBorder="1" applyAlignment="1">
      <alignment horizontal="justify" vertical="center"/>
    </xf>
    <xf numFmtId="164" fontId="12" fillId="2" borderId="70" xfId="0" applyNumberFormat="1" applyFont="1" applyFill="1" applyBorder="1" applyAlignment="1">
      <alignment vertical="center"/>
    </xf>
    <xf numFmtId="164" fontId="12" fillId="2" borderId="70" xfId="0" applyNumberFormat="1" applyFont="1" applyFill="1" applyBorder="1" applyAlignment="1">
      <alignment vertical="center" wrapText="1"/>
    </xf>
    <xf numFmtId="165" fontId="12" fillId="2" borderId="70" xfId="0" applyNumberFormat="1" applyFont="1" applyFill="1" applyBorder="1" applyAlignment="1">
      <alignment vertical="center"/>
    </xf>
    <xf numFmtId="164" fontId="10" fillId="2" borderId="12" xfId="0" applyNumberFormat="1" applyFont="1" applyFill="1" applyBorder="1" applyAlignment="1">
      <alignment vertical="center"/>
    </xf>
    <xf numFmtId="164" fontId="10" fillId="2" borderId="13" xfId="0" applyNumberFormat="1" applyFont="1" applyFill="1" applyBorder="1" applyAlignment="1">
      <alignment vertical="center"/>
    </xf>
    <xf numFmtId="164" fontId="10" fillId="2" borderId="27" xfId="0" applyNumberFormat="1" applyFont="1" applyFill="1" applyBorder="1" applyAlignment="1">
      <alignment vertical="center"/>
    </xf>
    <xf numFmtId="165" fontId="10" fillId="2" borderId="28" xfId="0" applyNumberFormat="1" applyFont="1" applyFill="1" applyBorder="1" applyAlignment="1">
      <alignment horizontal="center" vertical="center" wrapText="1"/>
    </xf>
    <xf numFmtId="165" fontId="10" fillId="2" borderId="0" xfId="0" applyNumberFormat="1" applyFont="1" applyFill="1" applyBorder="1" applyAlignment="1">
      <alignment horizontal="center" vertical="center" wrapText="1"/>
    </xf>
    <xf numFmtId="3" fontId="10" fillId="2" borderId="35" xfId="0" applyNumberFormat="1" applyFont="1" applyFill="1" applyBorder="1" applyAlignment="1">
      <alignment vertical="center"/>
    </xf>
    <xf numFmtId="3" fontId="10" fillId="2" borderId="43" xfId="0" applyNumberFormat="1" applyFont="1" applyFill="1" applyBorder="1" applyAlignment="1">
      <alignment vertical="center"/>
    </xf>
    <xf numFmtId="164" fontId="12" fillId="2" borderId="71" xfId="0" applyNumberFormat="1" applyFont="1" applyFill="1" applyBorder="1" applyAlignment="1">
      <alignment horizontal="left" vertical="center" indent="1"/>
    </xf>
    <xf numFmtId="164" fontId="10" fillId="2" borderId="70" xfId="0" applyNumberFormat="1" applyFont="1" applyFill="1" applyBorder="1" applyAlignment="1">
      <alignment vertical="center"/>
    </xf>
    <xf numFmtId="164" fontId="10" fillId="2" borderId="73" xfId="0" applyNumberFormat="1" applyFont="1" applyFill="1" applyBorder="1" applyAlignment="1">
      <alignment vertical="center"/>
    </xf>
    <xf numFmtId="165" fontId="10" fillId="2" borderId="87" xfId="0" applyNumberFormat="1" applyFont="1" applyFill="1" applyBorder="1" applyAlignment="1">
      <alignment horizontal="right" vertical="center"/>
    </xf>
    <xf numFmtId="165" fontId="10" fillId="2" borderId="30" xfId="0" applyNumberFormat="1" applyFont="1" applyFill="1" applyBorder="1" applyAlignment="1">
      <alignment horizontal="right" vertical="center"/>
    </xf>
    <xf numFmtId="3" fontId="10" fillId="2" borderId="88" xfId="0" applyNumberFormat="1" applyFont="1" applyFill="1" applyBorder="1" applyAlignment="1">
      <alignment vertical="center"/>
    </xf>
    <xf numFmtId="3" fontId="10" fillId="2" borderId="85" xfId="0" applyNumberFormat="1" applyFont="1" applyFill="1" applyBorder="1" applyAlignment="1">
      <alignment vertical="center"/>
    </xf>
    <xf numFmtId="165" fontId="10" fillId="2" borderId="23" xfId="0" applyNumberFormat="1" applyFont="1" applyFill="1" applyBorder="1" applyAlignment="1">
      <alignment horizontal="right" vertical="center"/>
    </xf>
    <xf numFmtId="164" fontId="12" fillId="2" borderId="89" xfId="0" applyNumberFormat="1" applyFont="1" applyFill="1" applyBorder="1" applyAlignment="1">
      <alignment horizontal="left" vertical="center" indent="1"/>
    </xf>
    <xf numFmtId="164" fontId="12" fillId="2" borderId="10" xfId="0" applyNumberFormat="1" applyFont="1" applyFill="1" applyBorder="1" applyAlignment="1">
      <alignment horizontal="left" vertical="center" indent="2"/>
    </xf>
    <xf numFmtId="164" fontId="12" fillId="2" borderId="11" xfId="0" applyNumberFormat="1" applyFont="1" applyFill="1" applyBorder="1" applyAlignment="1">
      <alignment horizontal="left" vertical="center" indent="1"/>
    </xf>
    <xf numFmtId="165" fontId="10" fillId="2" borderId="0" xfId="0" applyNumberFormat="1" applyFont="1" applyFill="1" applyBorder="1" applyAlignment="1">
      <alignment horizontal="right" vertical="center"/>
    </xf>
    <xf numFmtId="165" fontId="10" fillId="2" borderId="9" xfId="0" applyNumberFormat="1" applyFont="1" applyFill="1" applyBorder="1" applyAlignment="1">
      <alignment horizontal="right" vertical="center"/>
    </xf>
    <xf numFmtId="164" fontId="12" fillId="2" borderId="71" xfId="0" applyNumberFormat="1" applyFont="1" applyFill="1" applyBorder="1" applyAlignment="1">
      <alignment horizontal="left" vertical="center" indent="2"/>
    </xf>
    <xf numFmtId="164" fontId="10" fillId="2" borderId="16" xfId="0" applyNumberFormat="1" applyFont="1" applyFill="1" applyBorder="1" applyAlignment="1">
      <alignment vertical="center"/>
    </xf>
    <xf numFmtId="165" fontId="10" fillId="2" borderId="5" xfId="0" applyNumberFormat="1" applyFont="1" applyFill="1" applyBorder="1" applyAlignment="1">
      <alignment horizontal="right" vertical="center"/>
    </xf>
    <xf numFmtId="165" fontId="10" fillId="2" borderId="18" xfId="0" applyNumberFormat="1" applyFont="1" applyFill="1" applyBorder="1" applyAlignment="1">
      <alignment horizontal="right" vertical="center"/>
    </xf>
    <xf numFmtId="165" fontId="10" fillId="2" borderId="19" xfId="0" applyNumberFormat="1" applyFont="1" applyFill="1" applyBorder="1" applyAlignment="1">
      <alignment horizontal="right" vertical="center"/>
    </xf>
    <xf numFmtId="3" fontId="10" fillId="2" borderId="71" xfId="0" applyNumberFormat="1" applyFont="1" applyFill="1" applyBorder="1" applyAlignment="1">
      <alignment vertical="center"/>
    </xf>
    <xf numFmtId="3" fontId="10" fillId="2" borderId="16" xfId="0" applyNumberFormat="1" applyFont="1" applyFill="1" applyBorder="1" applyAlignment="1">
      <alignment vertical="center"/>
    </xf>
    <xf numFmtId="3" fontId="10" fillId="2" borderId="26" xfId="0" applyNumberFormat="1" applyFont="1" applyFill="1" applyBorder="1" applyAlignment="1">
      <alignment vertical="center"/>
    </xf>
    <xf numFmtId="164" fontId="12" fillId="2" borderId="12" xfId="0" applyNumberFormat="1" applyFont="1" applyFill="1" applyBorder="1" applyAlignment="1">
      <alignment horizontal="left" vertical="center" indent="2"/>
    </xf>
    <xf numFmtId="164" fontId="10" fillId="2" borderId="29" xfId="0" applyNumberFormat="1" applyFont="1" applyFill="1" applyBorder="1" applyAlignment="1">
      <alignment vertical="center"/>
    </xf>
    <xf numFmtId="165" fontId="10" fillId="2" borderId="17" xfId="0" applyNumberFormat="1" applyFont="1" applyFill="1" applyBorder="1" applyAlignment="1">
      <alignment horizontal="right" vertical="center"/>
    </xf>
    <xf numFmtId="3" fontId="10" fillId="2" borderId="94" xfId="0" applyNumberFormat="1" applyFont="1" applyFill="1" applyBorder="1" applyAlignment="1">
      <alignment vertical="center"/>
    </xf>
    <xf numFmtId="3" fontId="10" fillId="2" borderId="86" xfId="0" applyNumberFormat="1" applyFont="1" applyFill="1" applyBorder="1" applyAlignment="1">
      <alignment vertical="center"/>
    </xf>
    <xf numFmtId="164" fontId="10" fillId="2" borderId="71" xfId="0" applyNumberFormat="1" applyFont="1" applyFill="1" applyBorder="1" applyAlignment="1">
      <alignment horizontal="left" vertical="center" indent="1"/>
    </xf>
    <xf numFmtId="165" fontId="10" fillId="2" borderId="29" xfId="0" applyNumberFormat="1" applyFont="1" applyFill="1" applyBorder="1" applyAlignment="1">
      <alignment horizontal="right" vertical="center"/>
    </xf>
    <xf numFmtId="3" fontId="10" fillId="2" borderId="95" xfId="0" applyNumberFormat="1" applyFont="1" applyFill="1" applyBorder="1" applyAlignment="1">
      <alignment vertical="center"/>
    </xf>
    <xf numFmtId="3" fontId="10" fillId="2" borderId="96" xfId="0" applyNumberFormat="1" applyFont="1" applyFill="1" applyBorder="1" applyAlignment="1">
      <alignment vertical="center"/>
    </xf>
    <xf numFmtId="164" fontId="10" fillId="2" borderId="79" xfId="0" applyNumberFormat="1" applyFont="1" applyFill="1" applyBorder="1" applyAlignment="1">
      <alignment horizontal="justify" vertical="center"/>
    </xf>
    <xf numFmtId="165" fontId="10" fillId="2" borderId="90" xfId="0" applyNumberFormat="1" applyFont="1" applyFill="1" applyBorder="1" applyAlignment="1">
      <alignment horizontal="right" vertical="center"/>
    </xf>
    <xf numFmtId="165" fontId="10" fillId="2" borderId="30" xfId="0" applyNumberFormat="1" applyFont="1" applyFill="1" applyBorder="1" applyAlignment="1">
      <alignment vertical="center"/>
    </xf>
    <xf numFmtId="165" fontId="10" fillId="2" borderId="92" xfId="0" applyNumberFormat="1" applyFont="1" applyFill="1" applyBorder="1" applyAlignment="1">
      <alignment horizontal="right" vertical="center"/>
    </xf>
    <xf numFmtId="164" fontId="10" fillId="2" borderId="1" xfId="0" applyNumberFormat="1" applyFont="1" applyFill="1" applyBorder="1" applyAlignment="1">
      <alignment horizontal="left" vertical="center"/>
    </xf>
    <xf numFmtId="164" fontId="10" fillId="2" borderId="6" xfId="0" applyNumberFormat="1" applyFont="1" applyFill="1" applyBorder="1" applyAlignment="1">
      <alignment horizontal="left" vertical="center"/>
    </xf>
    <xf numFmtId="165" fontId="10" fillId="2" borderId="3" xfId="0" applyNumberFormat="1" applyFont="1" applyFill="1" applyBorder="1" applyAlignment="1">
      <alignment horizontal="right" vertical="center"/>
    </xf>
    <xf numFmtId="165" fontId="10" fillId="2" borderId="24" xfId="0" applyNumberFormat="1" applyFont="1" applyFill="1" applyBorder="1" applyAlignment="1">
      <alignment horizontal="right" vertical="center"/>
    </xf>
    <xf numFmtId="3" fontId="10" fillId="2" borderId="6" xfId="0" applyNumberFormat="1" applyFont="1" applyFill="1" applyBorder="1" applyAlignment="1">
      <alignment horizontal="left" vertical="center"/>
    </xf>
    <xf numFmtId="164" fontId="10" fillId="2" borderId="2" xfId="0" applyNumberFormat="1" applyFont="1" applyFill="1" applyBorder="1" applyAlignment="1">
      <alignment horizontal="justify" vertical="center"/>
    </xf>
    <xf numFmtId="165" fontId="10" fillId="2" borderId="4" xfId="0" applyNumberFormat="1" applyFont="1" applyFill="1" applyBorder="1" applyAlignment="1">
      <alignment horizontal="right" vertical="center"/>
    </xf>
    <xf numFmtId="165" fontId="10" fillId="2" borderId="25" xfId="0" applyNumberFormat="1" applyFont="1" applyFill="1" applyBorder="1" applyAlignment="1">
      <alignment horizontal="right" vertical="center"/>
    </xf>
    <xf numFmtId="165" fontId="10" fillId="2" borderId="31" xfId="0" applyNumberFormat="1" applyFont="1" applyFill="1" applyBorder="1" applyAlignment="1">
      <alignment horizontal="right" vertical="center"/>
    </xf>
    <xf numFmtId="3" fontId="10" fillId="2" borderId="91" xfId="0" applyNumberFormat="1" applyFont="1" applyFill="1" applyBorder="1" applyAlignment="1">
      <alignment vertical="center"/>
    </xf>
    <xf numFmtId="3" fontId="10" fillId="2" borderId="6" xfId="0" applyNumberFormat="1" applyFont="1" applyFill="1" applyBorder="1" applyAlignment="1">
      <alignment vertical="center"/>
    </xf>
    <xf numFmtId="3" fontId="10" fillId="2" borderId="7" xfId="0" applyNumberFormat="1" applyFont="1" applyFill="1" applyBorder="1" applyAlignment="1">
      <alignment vertical="center"/>
    </xf>
    <xf numFmtId="3" fontId="10" fillId="2" borderId="109" xfId="0" applyNumberFormat="1" applyFont="1" applyFill="1" applyBorder="1" applyAlignment="1">
      <alignment vertical="center"/>
    </xf>
    <xf numFmtId="3" fontId="10" fillId="2" borderId="89" xfId="0" applyNumberFormat="1" applyFont="1" applyFill="1" applyBorder="1" applyAlignment="1">
      <alignment horizontal="left" vertical="center" indent="3"/>
    </xf>
    <xf numFmtId="3" fontId="10" fillId="2" borderId="10" xfId="0" applyNumberFormat="1" applyFont="1" applyFill="1" applyBorder="1" applyAlignment="1">
      <alignment horizontal="left" vertical="center" indent="3"/>
    </xf>
    <xf numFmtId="3" fontId="10" fillId="2" borderId="34" xfId="0" applyNumberFormat="1" applyFont="1" applyFill="1" applyBorder="1" applyAlignment="1">
      <alignment horizontal="left" vertical="center" indent="3"/>
    </xf>
    <xf numFmtId="3" fontId="10" fillId="2" borderId="108" xfId="0" applyNumberFormat="1" applyFont="1" applyFill="1" applyBorder="1" applyAlignment="1">
      <alignment horizontal="left" vertical="center" indent="3"/>
    </xf>
    <xf numFmtId="164" fontId="11" fillId="2" borderId="70" xfId="0" applyNumberFormat="1" applyFont="1" applyFill="1" applyBorder="1" applyAlignment="1">
      <alignment horizontal="left" vertical="center" indent="2"/>
    </xf>
    <xf numFmtId="165" fontId="10" fillId="2" borderId="70" xfId="0" applyNumberFormat="1" applyFont="1" applyFill="1" applyBorder="1" applyAlignment="1">
      <alignment horizontal="right" vertical="center"/>
    </xf>
    <xf numFmtId="3" fontId="10" fillId="2" borderId="29" xfId="0" applyNumberFormat="1" applyFont="1" applyFill="1" applyBorder="1" applyAlignment="1">
      <alignment vertical="center"/>
    </xf>
    <xf numFmtId="164" fontId="10" fillId="2" borderId="72" xfId="0" applyNumberFormat="1" applyFont="1" applyFill="1" applyBorder="1" applyAlignment="1">
      <alignment horizontal="right" vertical="center" indent="1"/>
    </xf>
    <xf numFmtId="164" fontId="10" fillId="2" borderId="70" xfId="0" applyNumberFormat="1" applyFont="1" applyFill="1" applyBorder="1" applyAlignment="1">
      <alignment horizontal="right" vertical="center" indent="1"/>
    </xf>
    <xf numFmtId="164" fontId="11" fillId="2" borderId="71" xfId="0" quotePrefix="1" applyNumberFormat="1" applyFont="1" applyFill="1" applyBorder="1" applyAlignment="1">
      <alignment horizontal="left" vertical="center" indent="2"/>
    </xf>
    <xf numFmtId="164" fontId="12" fillId="2" borderId="71" xfId="0" applyNumberFormat="1" applyFont="1" applyFill="1" applyBorder="1" applyAlignment="1">
      <alignment vertical="center"/>
    </xf>
    <xf numFmtId="164" fontId="10" fillId="2" borderId="71" xfId="0" applyNumberFormat="1" applyFont="1" applyFill="1" applyBorder="1" applyAlignment="1">
      <alignment vertical="center"/>
    </xf>
    <xf numFmtId="164" fontId="12" fillId="2" borderId="89" xfId="0" applyNumberFormat="1" applyFont="1" applyFill="1" applyBorder="1" applyAlignment="1">
      <alignment horizontal="left" vertical="center"/>
    </xf>
    <xf numFmtId="164" fontId="12" fillId="2" borderId="10" xfId="0" applyNumberFormat="1" applyFont="1" applyFill="1" applyBorder="1" applyAlignment="1">
      <alignment horizontal="left" vertical="center" indent="1"/>
    </xf>
    <xf numFmtId="164" fontId="12" fillId="2" borderId="12" xfId="0" applyNumberFormat="1" applyFont="1" applyFill="1" applyBorder="1" applyAlignment="1">
      <alignment horizontal="left" vertical="center" indent="1"/>
    </xf>
    <xf numFmtId="3" fontId="1" fillId="0" borderId="9" xfId="0" applyNumberFormat="1" applyFont="1" applyFill="1" applyBorder="1" applyAlignment="1">
      <alignment horizontal="center" vertical="center" wrapText="1"/>
    </xf>
    <xf numFmtId="3" fontId="10" fillId="2" borderId="29" xfId="0" applyNumberFormat="1" applyFont="1" applyFill="1" applyBorder="1" applyAlignment="1">
      <alignment horizontal="right" vertical="center"/>
    </xf>
    <xf numFmtId="165" fontId="10" fillId="2" borderId="9" xfId="0" applyNumberFormat="1" applyFont="1" applyFill="1" applyBorder="1" applyAlignment="1">
      <alignment horizontal="center" vertical="center" wrapText="1"/>
    </xf>
    <xf numFmtId="3" fontId="4" fillId="0" borderId="111" xfId="0" applyNumberFormat="1" applyFont="1" applyFill="1" applyBorder="1" applyAlignment="1">
      <alignment horizontal="left" vertical="center"/>
    </xf>
    <xf numFmtId="3" fontId="4" fillId="0" borderId="112" xfId="0" applyNumberFormat="1" applyFont="1" applyFill="1" applyBorder="1" applyAlignment="1">
      <alignment horizontal="left" vertical="center" wrapText="1"/>
    </xf>
    <xf numFmtId="3" fontId="4" fillId="0" borderId="112" xfId="0" applyNumberFormat="1" applyFont="1" applyFill="1" applyBorder="1" applyAlignment="1">
      <alignment horizontal="left" vertical="center"/>
    </xf>
    <xf numFmtId="3" fontId="4" fillId="0" borderId="113" xfId="0" applyNumberFormat="1" applyFont="1" applyFill="1" applyBorder="1" applyAlignment="1">
      <alignment horizontal="left" vertical="center"/>
    </xf>
    <xf numFmtId="3" fontId="5" fillId="0" borderId="72" xfId="0" applyNumberFormat="1" applyFont="1" applyFill="1" applyBorder="1" applyAlignment="1">
      <alignment vertical="center"/>
    </xf>
    <xf numFmtId="3" fontId="4" fillId="0" borderId="50" xfId="0" applyNumberFormat="1" applyFont="1" applyFill="1" applyBorder="1" applyAlignment="1">
      <alignment horizontal="left" vertical="center"/>
    </xf>
    <xf numFmtId="3" fontId="4" fillId="0" borderId="51" xfId="0" applyNumberFormat="1" applyFont="1" applyFill="1" applyBorder="1" applyAlignment="1">
      <alignment horizontal="left" vertical="center"/>
    </xf>
    <xf numFmtId="3" fontId="4" fillId="0" borderId="46" xfId="0" applyNumberFormat="1" applyFont="1" applyFill="1" applyBorder="1" applyAlignment="1">
      <alignment horizontal="left" vertical="center"/>
    </xf>
    <xf numFmtId="3" fontId="5" fillId="0" borderId="43" xfId="0" applyNumberFormat="1" applyFont="1" applyFill="1" applyBorder="1" applyAlignment="1">
      <alignment vertical="center"/>
    </xf>
    <xf numFmtId="165" fontId="2" fillId="0" borderId="28" xfId="0" applyNumberFormat="1" applyFont="1" applyFill="1" applyBorder="1" applyAlignment="1">
      <alignment horizontal="right" vertical="center"/>
    </xf>
    <xf numFmtId="164" fontId="5" fillId="0" borderId="110" xfId="0" applyNumberFormat="1" applyFont="1" applyFill="1" applyBorder="1" applyAlignment="1">
      <alignment vertical="center"/>
    </xf>
    <xf numFmtId="165" fontId="0" fillId="0" borderId="115" xfId="0" applyNumberFormat="1" applyFill="1" applyBorder="1" applyAlignment="1">
      <alignment horizontal="right" vertical="center"/>
    </xf>
    <xf numFmtId="3" fontId="0" fillId="0" borderId="0" xfId="0" applyNumberFormat="1" applyFill="1" applyAlignment="1">
      <alignment horizontal="right" vertical="center"/>
    </xf>
    <xf numFmtId="165" fontId="1" fillId="0" borderId="0" xfId="0" applyNumberFormat="1" applyFont="1" applyFill="1" applyAlignment="1">
      <alignment horizontal="center" vertical="center"/>
    </xf>
    <xf numFmtId="164" fontId="1" fillId="0" borderId="116" xfId="0" applyNumberFormat="1" applyFont="1" applyFill="1" applyBorder="1" applyAlignment="1">
      <alignment horizontal="center" vertical="center"/>
    </xf>
    <xf numFmtId="164" fontId="1" fillId="0" borderId="116" xfId="0" applyNumberFormat="1" applyFont="1" applyFill="1" applyBorder="1" applyAlignment="1">
      <alignment vertical="center"/>
    </xf>
    <xf numFmtId="165" fontId="0" fillId="0" borderId="0" xfId="0" applyNumberFormat="1" applyFont="1" applyFill="1" applyAlignment="1">
      <alignment horizontal="right" vertical="center"/>
    </xf>
    <xf numFmtId="165" fontId="0" fillId="5" borderId="0" xfId="0" applyNumberFormat="1" applyFont="1" applyFill="1" applyAlignment="1">
      <alignment horizontal="right" vertical="center"/>
    </xf>
    <xf numFmtId="164" fontId="0" fillId="5" borderId="0" xfId="0" applyNumberFormat="1" applyFont="1" applyFill="1" applyAlignment="1">
      <alignment horizontal="justify" vertical="center"/>
    </xf>
    <xf numFmtId="165" fontId="0" fillId="5" borderId="0" xfId="0" applyNumberFormat="1" applyFill="1" applyAlignment="1">
      <alignment horizontal="right" vertical="center"/>
    </xf>
    <xf numFmtId="164" fontId="1" fillId="5" borderId="117" xfId="0" applyNumberFormat="1" applyFont="1" applyFill="1" applyBorder="1" applyAlignment="1">
      <alignment horizontal="justify" vertical="center"/>
    </xf>
    <xf numFmtId="164" fontId="1" fillId="5" borderId="117" xfId="0" applyNumberFormat="1" applyFont="1" applyFill="1" applyBorder="1" applyAlignment="1">
      <alignment horizontal="center" vertical="center"/>
    </xf>
    <xf numFmtId="164" fontId="0" fillId="6" borderId="118" xfId="0" applyNumberFormat="1" applyFill="1" applyBorder="1" applyAlignment="1">
      <alignment horizontal="left" vertical="center" indent="1"/>
    </xf>
    <xf numFmtId="165" fontId="0" fillId="6" borderId="118" xfId="0" applyNumberFormat="1" applyFont="1" applyFill="1" applyBorder="1" applyAlignment="1">
      <alignment horizontal="right" vertical="center"/>
    </xf>
    <xf numFmtId="164" fontId="0" fillId="6" borderId="40" xfId="0" applyNumberFormat="1" applyFill="1" applyBorder="1" applyAlignment="1">
      <alignment horizontal="left" vertical="center" indent="1"/>
    </xf>
    <xf numFmtId="165" fontId="0" fillId="6" borderId="40" xfId="0" applyNumberFormat="1" applyFont="1" applyFill="1" applyBorder="1" applyAlignment="1">
      <alignment horizontal="right" vertical="center"/>
    </xf>
    <xf numFmtId="164" fontId="0" fillId="6" borderId="41" xfId="0" applyNumberFormat="1" applyFill="1" applyBorder="1" applyAlignment="1">
      <alignment horizontal="left" vertical="center" indent="1"/>
    </xf>
    <xf numFmtId="165" fontId="0" fillId="6" borderId="41" xfId="0" applyNumberFormat="1" applyFont="1" applyFill="1" applyBorder="1" applyAlignment="1">
      <alignment horizontal="right" vertical="center"/>
    </xf>
    <xf numFmtId="164" fontId="1" fillId="5" borderId="117" xfId="0" applyNumberFormat="1" applyFont="1" applyFill="1" applyBorder="1" applyAlignment="1">
      <alignment vertical="center"/>
    </xf>
    <xf numFmtId="165" fontId="1" fillId="5" borderId="117" xfId="0" applyNumberFormat="1" applyFont="1" applyFill="1" applyBorder="1" applyAlignment="1">
      <alignment horizontal="right" vertical="center"/>
    </xf>
    <xf numFmtId="164" fontId="10" fillId="7" borderId="116" xfId="0" applyNumberFormat="1" applyFont="1" applyFill="1" applyBorder="1" applyAlignment="1">
      <alignment horizontal="right" vertical="center"/>
    </xf>
    <xf numFmtId="165" fontId="10" fillId="7" borderId="116" xfId="0" applyNumberFormat="1" applyFont="1" applyFill="1" applyBorder="1" applyAlignment="1">
      <alignment horizontal="right" vertical="center"/>
    </xf>
    <xf numFmtId="164" fontId="10" fillId="7" borderId="116" xfId="0" applyNumberFormat="1" applyFont="1" applyFill="1" applyBorder="1" applyAlignment="1">
      <alignment horizontal="left" vertical="center"/>
    </xf>
    <xf numFmtId="3" fontId="13" fillId="8" borderId="0" xfId="0" applyNumberFormat="1" applyFont="1" applyFill="1" applyAlignment="1">
      <alignment horizontal="justify" vertical="center"/>
    </xf>
    <xf numFmtId="165" fontId="10" fillId="7" borderId="116" xfId="0" applyNumberFormat="1" applyFont="1" applyFill="1" applyBorder="1" applyAlignment="1">
      <alignment horizontal="left" vertical="center"/>
    </xf>
    <xf numFmtId="166" fontId="4" fillId="0" borderId="0" xfId="0" applyNumberFormat="1" applyFont="1" applyFill="1" applyAlignment="1">
      <alignment horizontal="right" vertical="center"/>
    </xf>
    <xf numFmtId="165" fontId="1" fillId="0" borderId="0" xfId="0" applyNumberFormat="1" applyFont="1" applyFill="1" applyBorder="1" applyAlignment="1">
      <alignment horizontal="right" vertical="center" wrapText="1"/>
    </xf>
    <xf numFmtId="0" fontId="0" fillId="0" borderId="0" xfId="0" applyFill="1" applyAlignment="1"/>
    <xf numFmtId="49" fontId="1" fillId="0" borderId="0" xfId="0" applyNumberFormat="1" applyFont="1" applyFill="1" applyBorder="1" applyAlignment="1">
      <alignment vertical="center"/>
    </xf>
    <xf numFmtId="164" fontId="1" fillId="0" borderId="0" xfId="0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vertical="center"/>
    </xf>
    <xf numFmtId="165" fontId="0" fillId="0" borderId="0" xfId="0" applyNumberFormat="1" applyFill="1" applyAlignment="1">
      <alignment horizontal="left" vertical="center"/>
    </xf>
    <xf numFmtId="165" fontId="2" fillId="0" borderId="119" xfId="0" applyNumberFormat="1" applyFont="1" applyFill="1" applyBorder="1" applyAlignment="1">
      <alignment horizontal="right" vertical="center"/>
    </xf>
    <xf numFmtId="165" fontId="2" fillId="0" borderId="120" xfId="0" applyNumberFormat="1" applyFont="1" applyFill="1" applyBorder="1" applyAlignment="1">
      <alignment horizontal="right" vertical="center"/>
    </xf>
    <xf numFmtId="0" fontId="8" fillId="0" borderId="121" xfId="1" applyFont="1" applyFill="1" applyBorder="1" applyAlignment="1">
      <alignment horizontal="left" vertical="center" wrapText="1" indent="1"/>
    </xf>
    <xf numFmtId="164" fontId="2" fillId="0" borderId="70" xfId="0" applyNumberFormat="1" applyFont="1" applyFill="1" applyBorder="1" applyAlignment="1">
      <alignment horizontal="left" vertical="center" wrapText="1" indent="1"/>
    </xf>
    <xf numFmtId="164" fontId="2" fillId="0" borderId="70" xfId="0" applyNumberFormat="1" applyFont="1" applyFill="1" applyBorder="1" applyAlignment="1">
      <alignment horizontal="left" vertical="center" indent="1"/>
    </xf>
    <xf numFmtId="3" fontId="6" fillId="2" borderId="9" xfId="0" applyNumberFormat="1" applyFont="1" applyFill="1" applyBorder="1" applyAlignment="1">
      <alignment horizontal="center" vertical="center" wrapText="1"/>
    </xf>
    <xf numFmtId="164" fontId="2" fillId="0" borderId="71" xfId="0" applyNumberFormat="1" applyFont="1" applyFill="1" applyBorder="1" applyAlignment="1">
      <alignment horizontal="center" vertical="center"/>
    </xf>
    <xf numFmtId="0" fontId="2" fillId="0" borderId="122" xfId="1" applyFont="1" applyFill="1" applyBorder="1" applyAlignment="1">
      <alignment horizontal="left" vertical="center"/>
    </xf>
    <xf numFmtId="0" fontId="2" fillId="0" borderId="70" xfId="0" applyFont="1" applyBorder="1" applyAlignment="1">
      <alignment vertical="center" wrapText="1"/>
    </xf>
    <xf numFmtId="0" fontId="2" fillId="0" borderId="70" xfId="0" applyFont="1" applyBorder="1" applyAlignment="1">
      <alignment vertical="center"/>
    </xf>
    <xf numFmtId="0" fontId="2" fillId="0" borderId="70" xfId="1" applyFont="1" applyFill="1" applyBorder="1" applyAlignment="1">
      <alignment horizontal="left" vertical="center"/>
    </xf>
    <xf numFmtId="49" fontId="2" fillId="0" borderId="20" xfId="0" applyNumberFormat="1" applyFont="1" applyFill="1" applyBorder="1" applyAlignment="1">
      <alignment horizontal="center" vertical="center"/>
    </xf>
    <xf numFmtId="165" fontId="11" fillId="0" borderId="0" xfId="0" applyNumberFormat="1" applyFont="1" applyFill="1" applyAlignment="1">
      <alignment horizontal="right" vertical="center"/>
    </xf>
    <xf numFmtId="166" fontId="2" fillId="0" borderId="0" xfId="0" applyNumberFormat="1" applyFont="1" applyFill="1" applyAlignment="1">
      <alignment horizontal="right" vertical="center"/>
    </xf>
    <xf numFmtId="165" fontId="14" fillId="0" borderId="0" xfId="0" applyNumberFormat="1" applyFont="1" applyFill="1" applyAlignment="1">
      <alignment horizontal="right" vertical="center" wrapText="1"/>
    </xf>
    <xf numFmtId="164" fontId="2" fillId="0" borderId="71" xfId="0" quotePrefix="1" applyNumberFormat="1" applyFont="1" applyFill="1" applyBorder="1" applyAlignment="1">
      <alignment horizontal="center" vertical="center"/>
    </xf>
    <xf numFmtId="164" fontId="2" fillId="0" borderId="70" xfId="0" applyNumberFormat="1" applyFont="1" applyFill="1" applyBorder="1" applyAlignment="1">
      <alignment horizontal="left" vertical="center" wrapText="1" indent="1"/>
    </xf>
    <xf numFmtId="164" fontId="2" fillId="0" borderId="70" xfId="0" applyNumberFormat="1" applyFont="1" applyFill="1" applyBorder="1" applyAlignment="1">
      <alignment horizontal="left" vertical="center" wrapText="1" indent="1"/>
    </xf>
    <xf numFmtId="3" fontId="1" fillId="3" borderId="124" xfId="0" applyNumberFormat="1" applyFont="1" applyFill="1" applyBorder="1" applyAlignment="1">
      <alignment horizontal="justify" vertical="center"/>
    </xf>
    <xf numFmtId="3" fontId="1" fillId="9" borderId="123" xfId="0" applyNumberFormat="1" applyFont="1" applyFill="1" applyBorder="1" applyAlignment="1">
      <alignment horizontal="left" vertical="center" indent="1"/>
    </xf>
    <xf numFmtId="165" fontId="1" fillId="7" borderId="9" xfId="0" applyNumberFormat="1" applyFont="1" applyFill="1" applyBorder="1" applyAlignment="1">
      <alignment horizontal="center" vertical="center" wrapText="1"/>
    </xf>
    <xf numFmtId="165" fontId="0" fillId="0" borderId="125" xfId="0" applyNumberFormat="1" applyFill="1" applyBorder="1" applyAlignment="1">
      <alignment horizontal="right" vertical="center"/>
    </xf>
    <xf numFmtId="3" fontId="10" fillId="2" borderId="126" xfId="0" applyNumberFormat="1" applyFont="1" applyFill="1" applyBorder="1" applyAlignment="1">
      <alignment vertical="center"/>
    </xf>
    <xf numFmtId="3" fontId="10" fillId="2" borderId="127" xfId="0" applyNumberFormat="1" applyFont="1" applyFill="1" applyBorder="1" applyAlignment="1">
      <alignment vertical="center"/>
    </xf>
    <xf numFmtId="3" fontId="10" fillId="2" borderId="128" xfId="0" applyNumberFormat="1" applyFont="1" applyFill="1" applyBorder="1" applyAlignment="1">
      <alignment vertical="center"/>
    </xf>
    <xf numFmtId="3" fontId="10" fillId="2" borderId="91" xfId="0" applyNumberFormat="1" applyFont="1" applyFill="1" applyBorder="1" applyAlignment="1">
      <alignment horizontal="left" vertical="center"/>
    </xf>
    <xf numFmtId="3" fontId="10" fillId="2" borderId="109" xfId="0" applyNumberFormat="1" applyFont="1" applyFill="1" applyBorder="1" applyAlignment="1">
      <alignment horizontal="left" vertical="center"/>
    </xf>
    <xf numFmtId="3" fontId="10" fillId="2" borderId="129" xfId="0" applyNumberFormat="1" applyFont="1" applyFill="1" applyBorder="1" applyAlignment="1">
      <alignment vertical="center"/>
    </xf>
    <xf numFmtId="3" fontId="10" fillId="2" borderId="130" xfId="0" applyNumberFormat="1" applyFont="1" applyFill="1" applyBorder="1" applyAlignment="1">
      <alignment horizontal="left" vertical="center" indent="3"/>
    </xf>
    <xf numFmtId="3" fontId="10" fillId="2" borderId="131" xfId="0" applyNumberFormat="1" applyFont="1" applyFill="1" applyBorder="1" applyAlignment="1">
      <alignment horizontal="left" vertical="center" indent="3"/>
    </xf>
    <xf numFmtId="3" fontId="10" fillId="2" borderId="132" xfId="0" applyNumberFormat="1" applyFont="1" applyFill="1" applyBorder="1" applyAlignment="1">
      <alignment horizontal="left" vertical="center" indent="3"/>
    </xf>
    <xf numFmtId="3" fontId="10" fillId="2" borderId="89" xfId="0" applyNumberFormat="1" applyFont="1" applyFill="1" applyBorder="1" applyAlignment="1">
      <alignment horizontal="left" vertical="center"/>
    </xf>
    <xf numFmtId="3" fontId="10" fillId="2" borderId="10" xfId="0" applyNumberFormat="1" applyFont="1" applyFill="1" applyBorder="1" applyAlignment="1">
      <alignment horizontal="left" vertical="center"/>
    </xf>
    <xf numFmtId="3" fontId="10" fillId="2" borderId="34" xfId="0" applyNumberFormat="1" applyFont="1" applyFill="1" applyBorder="1" applyAlignment="1">
      <alignment horizontal="left" vertical="center"/>
    </xf>
    <xf numFmtId="165" fontId="0" fillId="0" borderId="39" xfId="0" applyNumberFormat="1" applyFill="1" applyBorder="1" applyAlignment="1">
      <alignment horizontal="right" vertical="center"/>
    </xf>
    <xf numFmtId="165" fontId="1" fillId="0" borderId="133" xfId="0" applyNumberFormat="1" applyFont="1" applyFill="1" applyBorder="1" applyAlignment="1">
      <alignment horizontal="right" vertical="center"/>
    </xf>
    <xf numFmtId="165" fontId="5" fillId="7" borderId="123" xfId="0" applyNumberFormat="1" applyFont="1" applyFill="1" applyBorder="1" applyAlignment="1">
      <alignment horizontal="right" vertical="center"/>
    </xf>
    <xf numFmtId="164" fontId="2" fillId="0" borderId="70" xfId="0" applyNumberFormat="1" applyFont="1" applyFill="1" applyBorder="1" applyAlignment="1">
      <alignment horizontal="left" vertical="center" wrapText="1" indent="1"/>
    </xf>
    <xf numFmtId="164" fontId="2" fillId="0" borderId="134" xfId="0" applyNumberFormat="1" applyFont="1" applyFill="1" applyBorder="1" applyAlignment="1">
      <alignment horizontal="right" vertical="center"/>
    </xf>
    <xf numFmtId="3" fontId="5" fillId="0" borderId="135" xfId="0" applyNumberFormat="1" applyFont="1" applyFill="1" applyBorder="1" applyAlignment="1">
      <alignment horizontal="left" vertical="center" indent="1"/>
    </xf>
    <xf numFmtId="3" fontId="5" fillId="0" borderId="136" xfId="0" applyNumberFormat="1" applyFont="1" applyFill="1" applyBorder="1" applyAlignment="1">
      <alignment vertical="center"/>
    </xf>
    <xf numFmtId="3" fontId="1" fillId="0" borderId="137" xfId="0" applyNumberFormat="1" applyFont="1" applyFill="1" applyBorder="1" applyAlignment="1">
      <alignment horizontal="left" vertical="center" indent="1"/>
    </xf>
    <xf numFmtId="3" fontId="1" fillId="0" borderId="138" xfId="0" applyNumberFormat="1" applyFont="1" applyFill="1" applyBorder="1" applyAlignment="1">
      <alignment vertical="center"/>
    </xf>
    <xf numFmtId="165" fontId="1" fillId="10" borderId="23" xfId="0" applyNumberFormat="1" applyFont="1" applyFill="1" applyBorder="1" applyAlignment="1">
      <alignment horizontal="right" vertical="center"/>
    </xf>
    <xf numFmtId="165" fontId="0" fillId="10" borderId="92" xfId="0" applyNumberFormat="1" applyFill="1" applyBorder="1" applyAlignment="1">
      <alignment horizontal="right" vertical="center"/>
    </xf>
    <xf numFmtId="165" fontId="0" fillId="10" borderId="24" xfId="0" applyNumberFormat="1" applyFill="1" applyBorder="1" applyAlignment="1">
      <alignment horizontal="right" vertical="center"/>
    </xf>
    <xf numFmtId="165" fontId="0" fillId="10" borderId="25" xfId="0" applyNumberFormat="1" applyFill="1" applyBorder="1" applyAlignment="1">
      <alignment horizontal="right" vertical="center"/>
    </xf>
    <xf numFmtId="165" fontId="1" fillId="10" borderId="9" xfId="0" applyNumberFormat="1" applyFont="1" applyFill="1" applyBorder="1" applyAlignment="1">
      <alignment horizontal="right" vertical="center"/>
    </xf>
    <xf numFmtId="165" fontId="0" fillId="10" borderId="31" xfId="0" applyNumberFormat="1" applyFill="1" applyBorder="1" applyAlignment="1">
      <alignment horizontal="right" vertical="center"/>
    </xf>
    <xf numFmtId="165" fontId="0" fillId="10" borderId="125" xfId="0" applyNumberFormat="1" applyFill="1" applyBorder="1" applyAlignment="1">
      <alignment horizontal="right" vertical="center"/>
    </xf>
    <xf numFmtId="3" fontId="10" fillId="11" borderId="9" xfId="0" applyNumberFormat="1" applyFont="1" applyFill="1" applyBorder="1" applyAlignment="1">
      <alignment horizontal="left" vertical="center" indent="1"/>
    </xf>
    <xf numFmtId="0" fontId="0" fillId="0" borderId="0" xfId="0" applyFill="1" applyAlignment="1">
      <alignment horizontal="right" vertical="center"/>
    </xf>
    <xf numFmtId="164" fontId="2" fillId="0" borderId="72" xfId="0" applyNumberFormat="1" applyFont="1" applyFill="1" applyBorder="1" applyAlignment="1">
      <alignment horizontal="left" vertical="center" wrapText="1" indent="1"/>
    </xf>
    <xf numFmtId="165" fontId="2" fillId="0" borderId="139" xfId="0" applyNumberFormat="1" applyFont="1" applyFill="1" applyBorder="1" applyAlignment="1">
      <alignment horizontal="center" vertical="center" wrapText="1"/>
    </xf>
    <xf numFmtId="165" fontId="2" fillId="0" borderId="140" xfId="0" applyNumberFormat="1" applyFont="1" applyFill="1" applyBorder="1" applyAlignment="1">
      <alignment horizontal="right" vertical="center"/>
    </xf>
    <xf numFmtId="165" fontId="2" fillId="0" borderId="141" xfId="0" applyNumberFormat="1" applyFont="1" applyFill="1" applyBorder="1" applyAlignment="1">
      <alignment horizontal="right" vertical="center"/>
    </xf>
    <xf numFmtId="164" fontId="2" fillId="0" borderId="142" xfId="0" applyNumberFormat="1" applyFont="1" applyFill="1" applyBorder="1" applyAlignment="1">
      <alignment vertical="center"/>
    </xf>
    <xf numFmtId="164" fontId="4" fillId="0" borderId="143" xfId="0" applyNumberFormat="1" applyFont="1" applyFill="1" applyBorder="1" applyAlignment="1">
      <alignment horizontal="justify" vertical="center"/>
    </xf>
    <xf numFmtId="164" fontId="9" fillId="12" borderId="33" xfId="0" applyNumberFormat="1" applyFont="1" applyFill="1" applyBorder="1" applyAlignment="1">
      <alignment horizontal="center" vertical="center"/>
    </xf>
    <xf numFmtId="165" fontId="0" fillId="12" borderId="33" xfId="0" applyNumberFormat="1" applyFont="1" applyFill="1" applyBorder="1" applyAlignment="1">
      <alignment horizontal="right" wrapText="1"/>
    </xf>
    <xf numFmtId="165" fontId="0" fillId="12" borderId="37" xfId="0" applyNumberFormat="1" applyFont="1" applyFill="1" applyBorder="1" applyAlignment="1">
      <alignment horizontal="right" wrapText="1"/>
    </xf>
    <xf numFmtId="164" fontId="9" fillId="12" borderId="32" xfId="0" applyNumberFormat="1" applyFont="1" applyFill="1" applyBorder="1" applyAlignment="1">
      <alignment horizontal="left" vertical="center" indent="2"/>
    </xf>
    <xf numFmtId="164" fontId="2" fillId="0" borderId="144" xfId="0" applyNumberFormat="1" applyFont="1" applyFill="1" applyBorder="1" applyAlignment="1">
      <alignment vertical="center"/>
    </xf>
    <xf numFmtId="164" fontId="2" fillId="0" borderId="13" xfId="0" applyNumberFormat="1" applyFont="1" applyFill="1" applyBorder="1" applyAlignment="1">
      <alignment vertical="center"/>
    </xf>
    <xf numFmtId="164" fontId="5" fillId="0" borderId="32" xfId="0" applyNumberFormat="1" applyFont="1" applyFill="1" applyBorder="1" applyAlignment="1">
      <alignment horizontal="left" vertical="center" indent="1"/>
    </xf>
    <xf numFmtId="164" fontId="2" fillId="0" borderId="37" xfId="0" applyNumberFormat="1" applyFont="1" applyFill="1" applyBorder="1" applyAlignment="1">
      <alignment vertical="center"/>
    </xf>
    <xf numFmtId="3" fontId="5" fillId="0" borderId="145" xfId="0" applyNumberFormat="1" applyFont="1" applyFill="1" applyBorder="1" applyAlignment="1">
      <alignment horizontal="left" vertical="center" indent="1"/>
    </xf>
    <xf numFmtId="3" fontId="5" fillId="0" borderId="49" xfId="0" applyNumberFormat="1" applyFont="1" applyFill="1" applyBorder="1" applyAlignment="1">
      <alignment vertical="center"/>
    </xf>
    <xf numFmtId="3" fontId="5" fillId="0" borderId="32" xfId="0" applyNumberFormat="1" applyFont="1" applyFill="1" applyBorder="1" applyAlignment="1">
      <alignment horizontal="left" vertical="center" indent="1"/>
    </xf>
    <xf numFmtId="3" fontId="2" fillId="0" borderId="37" xfId="0" applyNumberFormat="1" applyFont="1" applyFill="1" applyBorder="1" applyAlignment="1">
      <alignment vertical="center"/>
    </xf>
    <xf numFmtId="165" fontId="2" fillId="0" borderId="0" xfId="0" applyNumberFormat="1" applyFont="1" applyFill="1" applyAlignment="1">
      <alignment horizontal="right" vertical="center"/>
    </xf>
    <xf numFmtId="165" fontId="2" fillId="0" borderId="48" xfId="0" applyNumberFormat="1" applyFont="1" applyFill="1" applyBorder="1" applyAlignment="1">
      <alignment horizontal="right" vertical="center"/>
    </xf>
    <xf numFmtId="165" fontId="2" fillId="0" borderId="114" xfId="0" applyNumberFormat="1" applyFont="1" applyFill="1" applyBorder="1" applyAlignment="1">
      <alignment horizontal="right" vertical="center"/>
    </xf>
    <xf numFmtId="164" fontId="2" fillId="0" borderId="71" xfId="0" quotePrefix="1" applyNumberFormat="1" applyFont="1" applyFill="1" applyBorder="1" applyAlignment="1">
      <alignment horizontal="left" vertical="center" indent="1"/>
    </xf>
    <xf numFmtId="165" fontId="2" fillId="0" borderId="146" xfId="0" applyNumberFormat="1" applyFont="1" applyFill="1" applyBorder="1" applyAlignment="1">
      <alignment horizontal="center" vertical="center" wrapText="1"/>
    </xf>
    <xf numFmtId="165" fontId="2" fillId="0" borderId="147" xfId="0" applyNumberFormat="1" applyFont="1" applyFill="1" applyBorder="1" applyAlignment="1">
      <alignment horizontal="right" vertical="center"/>
    </xf>
    <xf numFmtId="165" fontId="2" fillId="0" borderId="123" xfId="0" applyNumberFormat="1" applyFont="1" applyFill="1" applyBorder="1" applyAlignment="1">
      <alignment horizontal="center" vertical="center" wrapText="1"/>
    </xf>
    <xf numFmtId="165" fontId="2" fillId="0" borderId="148" xfId="0" applyNumberFormat="1" applyFont="1" applyFill="1" applyBorder="1" applyAlignment="1">
      <alignment horizontal="center" vertical="center" wrapText="1"/>
    </xf>
    <xf numFmtId="165" fontId="2" fillId="0" borderId="149" xfId="0" applyNumberFormat="1" applyFont="1" applyFill="1" applyBorder="1" applyAlignment="1">
      <alignment horizontal="right" vertical="center"/>
    </xf>
    <xf numFmtId="165" fontId="2" fillId="0" borderId="123" xfId="0" applyNumberFormat="1" applyFont="1" applyFill="1" applyBorder="1" applyAlignment="1">
      <alignment horizontal="right" vertical="center"/>
    </xf>
    <xf numFmtId="165" fontId="2" fillId="0" borderId="150" xfId="0" applyNumberFormat="1" applyFont="1" applyFill="1" applyBorder="1" applyAlignment="1">
      <alignment horizontal="right" vertical="center"/>
    </xf>
    <xf numFmtId="166" fontId="1" fillId="0" borderId="0" xfId="0" applyNumberFormat="1" applyFont="1" applyFill="1" applyAlignment="1">
      <alignment horizontal="right" vertical="center"/>
    </xf>
    <xf numFmtId="3" fontId="5" fillId="4" borderId="78" xfId="0" applyNumberFormat="1" applyFont="1" applyFill="1" applyBorder="1" applyAlignment="1">
      <alignment horizontal="center" vertical="top" textRotation="90"/>
    </xf>
    <xf numFmtId="3" fontId="5" fillId="4" borderId="48" xfId="0" applyNumberFormat="1" applyFont="1" applyFill="1" applyBorder="1" applyAlignment="1">
      <alignment horizontal="center" vertical="top" textRotation="90"/>
    </xf>
    <xf numFmtId="3" fontId="5" fillId="3" borderId="78" xfId="0" applyNumberFormat="1" applyFont="1" applyFill="1" applyBorder="1" applyAlignment="1">
      <alignment horizontal="center" vertical="top" textRotation="90"/>
    </xf>
    <xf numFmtId="3" fontId="5" fillId="3" borderId="48" xfId="0" applyNumberFormat="1" applyFont="1" applyFill="1" applyBorder="1" applyAlignment="1">
      <alignment horizontal="center" vertical="top" textRotation="90"/>
    </xf>
    <xf numFmtId="164" fontId="2" fillId="0" borderId="70" xfId="0" applyNumberFormat="1" applyFont="1" applyFill="1" applyBorder="1" applyAlignment="1">
      <alignment horizontal="left" vertical="center" wrapText="1" indent="1"/>
    </xf>
    <xf numFmtId="164" fontId="2" fillId="0" borderId="0" xfId="0" applyNumberFormat="1" applyFont="1" applyFill="1" applyBorder="1" applyAlignment="1">
      <alignment horizontal="center" vertical="center" wrapText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colors>
    <mruColors>
      <color rgb="FFBDE9D3"/>
      <color rgb="FFFFE7E7"/>
      <color rgb="FFFFFF99"/>
      <color rgb="FFFFF7F7"/>
      <color rgb="FFFFFFE7"/>
      <color rgb="FFFFFFCC"/>
      <color rgb="FF00FF00"/>
      <color rgb="FFFFFFAF"/>
      <color rgb="FF0000FF"/>
      <color rgb="FF54C5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GN901"/>
  <sheetViews>
    <sheetView tabSelected="1" topLeftCell="A808" zoomScale="70" zoomScaleNormal="70" zoomScaleSheetLayoutView="90" workbookViewId="0">
      <pane xSplit="3" topLeftCell="E1" activePane="topRight" state="frozen"/>
      <selection pane="topRight" activeCell="N894" sqref="N894"/>
    </sheetView>
  </sheetViews>
  <sheetFormatPr defaultColWidth="11.5703125" defaultRowHeight="15" outlineLevelRow="1" outlineLevelCol="1" x14ac:dyDescent="0.2"/>
  <cols>
    <col min="1" max="1" width="2.28515625" style="3" customWidth="1"/>
    <col min="2" max="2" width="8.5703125" style="16" customWidth="1"/>
    <col min="3" max="3" width="44" style="19" customWidth="1"/>
    <col min="4" max="4" width="4.5703125" style="19" hidden="1" customWidth="1"/>
    <col min="5" max="5" width="16.42578125" style="20" customWidth="1"/>
    <col min="6" max="6" width="18.5703125" style="20" hidden="1" customWidth="1" outlineLevel="1"/>
    <col min="7" max="7" width="18.5703125" style="20" customWidth="1" collapsed="1"/>
    <col min="8" max="10" width="18.5703125" style="20" hidden="1" customWidth="1" outlineLevel="1"/>
    <col min="11" max="11" width="17.140625" style="20" hidden="1" customWidth="1" outlineLevel="1"/>
    <col min="12" max="12" width="2.7109375" style="37" customWidth="1" collapsed="1"/>
    <col min="13" max="13" width="2.5703125" style="18" customWidth="1"/>
    <col min="14" max="14" width="37.5703125" style="18" customWidth="1"/>
    <col min="15" max="15" width="16" style="20" customWidth="1"/>
    <col min="16" max="16" width="18.85546875" style="20" hidden="1" customWidth="1" outlineLevel="1"/>
    <col min="17" max="17" width="18.85546875" style="20" customWidth="1" collapsed="1"/>
    <col min="18" max="18" width="18.85546875" style="20" hidden="1" customWidth="1" outlineLevel="1"/>
    <col min="19" max="19" width="21.28515625" style="20" hidden="1" customWidth="1" outlineLevel="1" collapsed="1"/>
    <col min="20" max="20" width="18.85546875" style="20" hidden="1" customWidth="1" outlineLevel="1"/>
    <col min="21" max="21" width="19.85546875" style="20" hidden="1" customWidth="1" outlineLevel="1"/>
    <col min="22" max="22" width="2.85546875" style="5" customWidth="1" collapsed="1"/>
    <col min="23" max="23" width="3.85546875" style="5" hidden="1" customWidth="1" outlineLevel="1"/>
    <col min="24" max="24" width="14" style="5" hidden="1" customWidth="1" outlineLevel="1"/>
    <col min="25" max="25" width="1.85546875" style="5" hidden="1" customWidth="1" outlineLevel="1"/>
    <col min="26" max="26" width="10.5703125" style="5" hidden="1" customWidth="1" outlineLevel="1"/>
    <col min="27" max="27" width="13.5703125" style="5" hidden="1" customWidth="1" outlineLevel="1"/>
    <col min="28" max="28" width="0" style="5" hidden="1" customWidth="1" outlineLevel="1"/>
    <col min="29" max="29" width="0" style="5" hidden="1" customWidth="1" outlineLevel="1" collapsed="1"/>
    <col min="30" max="30" width="0" style="5" hidden="1" customWidth="1" outlineLevel="1"/>
    <col min="31" max="31" width="11.5703125" style="5" collapsed="1"/>
    <col min="32" max="196" width="11.5703125" style="5"/>
    <col min="197" max="16384" width="11.5703125" style="3"/>
  </cols>
  <sheetData>
    <row r="1" spans="1:21" ht="21" customHeight="1" x14ac:dyDescent="0.2">
      <c r="C1" s="4"/>
      <c r="D1" s="4"/>
      <c r="E1" s="17"/>
      <c r="F1" s="17"/>
      <c r="G1" s="17"/>
      <c r="H1" s="17"/>
      <c r="I1" s="17"/>
      <c r="J1" s="17"/>
      <c r="K1" s="17"/>
      <c r="L1" s="53"/>
      <c r="N1" s="5"/>
      <c r="O1" s="5"/>
      <c r="P1" s="5"/>
      <c r="Q1" s="390" t="s">
        <v>145</v>
      </c>
      <c r="R1" s="5"/>
      <c r="S1" s="322"/>
      <c r="T1" s="5"/>
      <c r="U1" s="322"/>
    </row>
    <row r="2" spans="1:21" ht="18" customHeight="1" x14ac:dyDescent="0.2">
      <c r="E2" s="321"/>
      <c r="O2" s="321"/>
      <c r="Q2" s="360" t="s">
        <v>146</v>
      </c>
      <c r="S2" s="302"/>
      <c r="U2" s="360" t="s">
        <v>128</v>
      </c>
    </row>
    <row r="3" spans="1:21" ht="36.75" customHeight="1" x14ac:dyDescent="0.2">
      <c r="B3" s="396" t="s">
        <v>65</v>
      </c>
      <c r="C3" s="396"/>
      <c r="D3" s="396"/>
      <c r="E3" s="396"/>
      <c r="F3" s="396"/>
      <c r="G3" s="396"/>
      <c r="H3" s="396"/>
      <c r="I3" s="396"/>
      <c r="J3" s="396"/>
      <c r="K3" s="396"/>
      <c r="L3" s="396"/>
      <c r="M3" s="396"/>
      <c r="N3" s="396"/>
      <c r="O3" s="396"/>
      <c r="P3" s="396"/>
      <c r="Q3" s="396"/>
      <c r="R3" s="396"/>
      <c r="S3" s="396"/>
      <c r="T3" s="396"/>
      <c r="U3" s="396"/>
    </row>
    <row r="4" spans="1:21" ht="14.25" customHeight="1" x14ac:dyDescent="0.2">
      <c r="P4" s="168"/>
      <c r="R4" s="168"/>
      <c r="S4" s="146"/>
      <c r="T4" s="168"/>
      <c r="U4" s="168" t="s">
        <v>24</v>
      </c>
    </row>
    <row r="5" spans="1:21" s="6" customFormat="1" ht="30" hidden="1" customHeight="1" outlineLevel="1" x14ac:dyDescent="0.2">
      <c r="B5" s="315" t="s">
        <v>119</v>
      </c>
      <c r="C5" s="395" t="s">
        <v>64</v>
      </c>
      <c r="D5" s="395"/>
      <c r="E5" s="395"/>
      <c r="F5" s="395"/>
      <c r="G5" s="395"/>
      <c r="H5" s="395"/>
      <c r="I5" s="395"/>
      <c r="J5" s="395"/>
      <c r="K5" s="395"/>
      <c r="L5" s="395"/>
      <c r="M5" s="395"/>
      <c r="N5" s="395"/>
      <c r="O5" s="395"/>
      <c r="P5" s="395"/>
      <c r="Q5" s="395"/>
      <c r="R5" s="395"/>
      <c r="S5" s="395"/>
      <c r="T5" s="346"/>
      <c r="U5" s="361"/>
    </row>
    <row r="6" spans="1:21" ht="40.5" hidden="1" customHeight="1" outlineLevel="1" x14ac:dyDescent="0.2">
      <c r="B6" s="101" t="s">
        <v>0</v>
      </c>
      <c r="C6" s="30"/>
      <c r="D6" s="102"/>
      <c r="E6" s="40" t="s">
        <v>127</v>
      </c>
      <c r="F6" s="40" t="s">
        <v>138</v>
      </c>
      <c r="G6" s="40" t="s">
        <v>139</v>
      </c>
      <c r="H6" s="40" t="s">
        <v>140</v>
      </c>
      <c r="I6" s="40" t="s">
        <v>141</v>
      </c>
      <c r="J6" s="40" t="s">
        <v>142</v>
      </c>
      <c r="K6" s="40" t="s">
        <v>143</v>
      </c>
      <c r="L6" s="55"/>
      <c r="M6" s="61" t="s">
        <v>1</v>
      </c>
      <c r="N6" s="103"/>
      <c r="O6" s="40" t="s">
        <v>127</v>
      </c>
      <c r="P6" s="40" t="s">
        <v>138</v>
      </c>
      <c r="Q6" s="40" t="s">
        <v>139</v>
      </c>
      <c r="R6" s="40" t="s">
        <v>140</v>
      </c>
      <c r="S6" s="40" t="s">
        <v>141</v>
      </c>
      <c r="T6" s="40" t="s">
        <v>142</v>
      </c>
      <c r="U6" s="40" t="s">
        <v>143</v>
      </c>
    </row>
    <row r="7" spans="1:21" ht="19.5" hidden="1" customHeight="1" outlineLevel="1" x14ac:dyDescent="0.2">
      <c r="B7" s="147"/>
      <c r="C7" s="148" t="s">
        <v>2</v>
      </c>
      <c r="D7" s="149"/>
      <c r="E7" s="150">
        <f t="shared" ref="E7:I7" si="0">+E8+E9+E10+E11</f>
        <v>0</v>
      </c>
      <c r="F7" s="150">
        <f t="shared" si="0"/>
        <v>0</v>
      </c>
      <c r="G7" s="150">
        <f t="shared" si="0"/>
        <v>0</v>
      </c>
      <c r="H7" s="150">
        <f t="shared" si="0"/>
        <v>0</v>
      </c>
      <c r="I7" s="150">
        <f t="shared" si="0"/>
        <v>0</v>
      </c>
      <c r="J7" s="150">
        <f t="shared" ref="J7:K7" si="1">+J8+J9+J10+J11</f>
        <v>0</v>
      </c>
      <c r="K7" s="150">
        <f t="shared" si="1"/>
        <v>0</v>
      </c>
      <c r="L7" s="50"/>
      <c r="M7" s="151" t="s">
        <v>3</v>
      </c>
      <c r="N7" s="152"/>
      <c r="O7" s="80">
        <f t="shared" ref="O7:P7" si="2">SUM(O8:O12)</f>
        <v>0</v>
      </c>
      <c r="P7" s="80">
        <f t="shared" si="2"/>
        <v>0</v>
      </c>
      <c r="Q7" s="80">
        <f>+O7+P7</f>
        <v>0</v>
      </c>
      <c r="R7" s="80">
        <f t="shared" ref="R7" si="3">SUM(R8:R12)</f>
        <v>0</v>
      </c>
      <c r="S7" s="80">
        <f>+Q7+R7</f>
        <v>0</v>
      </c>
      <c r="T7" s="80">
        <f t="shared" ref="T7" si="4">SUM(T8:T12)</f>
        <v>0</v>
      </c>
      <c r="U7" s="80">
        <f>SUM(U8:U12)</f>
        <v>0</v>
      </c>
    </row>
    <row r="8" spans="1:21" ht="19.5" hidden="1" customHeight="1" outlineLevel="1" x14ac:dyDescent="0.2">
      <c r="B8" s="153"/>
      <c r="C8" s="154" t="s">
        <v>4</v>
      </c>
      <c r="D8" s="154"/>
      <c r="E8" s="155"/>
      <c r="F8" s="155">
        <v>0</v>
      </c>
      <c r="G8" s="155"/>
      <c r="H8" s="155"/>
      <c r="I8" s="155"/>
      <c r="J8" s="155"/>
      <c r="K8" s="155"/>
      <c r="L8" s="52"/>
      <c r="M8" s="156"/>
      <c r="N8" s="157" t="s">
        <v>6</v>
      </c>
      <c r="O8" s="158">
        <v>0</v>
      </c>
      <c r="P8" s="158">
        <v>0</v>
      </c>
      <c r="Q8" s="158">
        <f t="shared" ref="Q8:S20" si="5">+O8+P8</f>
        <v>0</v>
      </c>
      <c r="R8" s="158">
        <v>0</v>
      </c>
      <c r="S8" s="158">
        <f t="shared" si="5"/>
        <v>0</v>
      </c>
      <c r="T8" s="158">
        <v>0</v>
      </c>
      <c r="U8" s="158">
        <f>+S8+T8</f>
        <v>0</v>
      </c>
    </row>
    <row r="9" spans="1:21" ht="23.25" hidden="1" customHeight="1" outlineLevel="1" x14ac:dyDescent="0.2">
      <c r="A9" s="2"/>
      <c r="B9" s="105"/>
      <c r="C9" s="21" t="s">
        <v>5</v>
      </c>
      <c r="D9" s="22"/>
      <c r="E9" s="8"/>
      <c r="F9" s="8">
        <v>0</v>
      </c>
      <c r="G9" s="8">
        <f>+E9+F9</f>
        <v>0</v>
      </c>
      <c r="H9" s="8">
        <v>0</v>
      </c>
      <c r="I9" s="8">
        <f>+G9+H9</f>
        <v>0</v>
      </c>
      <c r="J9" s="8">
        <v>0</v>
      </c>
      <c r="K9" s="8">
        <f>+I9+J9</f>
        <v>0</v>
      </c>
      <c r="L9" s="52"/>
      <c r="M9" s="59"/>
      <c r="N9" s="23" t="s">
        <v>8</v>
      </c>
      <c r="O9" s="86">
        <v>0</v>
      </c>
      <c r="P9" s="86">
        <v>0</v>
      </c>
      <c r="Q9" s="86">
        <f t="shared" si="5"/>
        <v>0</v>
      </c>
      <c r="R9" s="86">
        <v>0</v>
      </c>
      <c r="S9" s="86">
        <f t="shared" si="5"/>
        <v>0</v>
      </c>
      <c r="T9" s="86">
        <v>0</v>
      </c>
      <c r="U9" s="86">
        <f>+S9+T9</f>
        <v>0</v>
      </c>
    </row>
    <row r="10" spans="1:21" ht="19.5" hidden="1" customHeight="1" outlineLevel="1" x14ac:dyDescent="0.2">
      <c r="A10" s="2"/>
      <c r="B10" s="105"/>
      <c r="C10" s="21" t="s">
        <v>7</v>
      </c>
      <c r="D10" s="22"/>
      <c r="E10" s="8">
        <v>0</v>
      </c>
      <c r="F10" s="8">
        <v>0</v>
      </c>
      <c r="G10" s="8">
        <f t="shared" ref="G10:G20" si="6">+E10+F10</f>
        <v>0</v>
      </c>
      <c r="H10" s="8">
        <v>0</v>
      </c>
      <c r="I10" s="8">
        <f t="shared" ref="I10:I20" si="7">+G10+H10</f>
        <v>0</v>
      </c>
      <c r="J10" s="8">
        <v>0</v>
      </c>
      <c r="K10" s="8">
        <f t="shared" ref="K10:K20" si="8">+I10+J10</f>
        <v>0</v>
      </c>
      <c r="L10" s="52"/>
      <c r="M10" s="59"/>
      <c r="N10" s="24" t="s">
        <v>9</v>
      </c>
      <c r="O10" s="86">
        <v>0</v>
      </c>
      <c r="P10" s="86">
        <v>0</v>
      </c>
      <c r="Q10" s="86">
        <f t="shared" si="5"/>
        <v>0</v>
      </c>
      <c r="R10" s="86">
        <v>0</v>
      </c>
      <c r="S10" s="86">
        <f t="shared" si="5"/>
        <v>0</v>
      </c>
      <c r="T10" s="86">
        <v>0</v>
      </c>
      <c r="U10" s="86">
        <f>+S10+T10</f>
        <v>0</v>
      </c>
    </row>
    <row r="11" spans="1:21" ht="19.5" hidden="1" customHeight="1" outlineLevel="1" x14ac:dyDescent="0.2">
      <c r="A11" s="2"/>
      <c r="B11" s="105"/>
      <c r="C11" s="21" t="s">
        <v>21</v>
      </c>
      <c r="D11" s="22"/>
      <c r="E11" s="8">
        <v>0</v>
      </c>
      <c r="F11" s="8">
        <v>0</v>
      </c>
      <c r="G11" s="8">
        <f t="shared" si="6"/>
        <v>0</v>
      </c>
      <c r="H11" s="8">
        <v>0</v>
      </c>
      <c r="I11" s="8">
        <f t="shared" si="7"/>
        <v>0</v>
      </c>
      <c r="J11" s="8">
        <v>0</v>
      </c>
      <c r="K11" s="8">
        <f t="shared" si="8"/>
        <v>0</v>
      </c>
      <c r="L11" s="52"/>
      <c r="M11" s="59"/>
      <c r="N11" s="24" t="s">
        <v>11</v>
      </c>
      <c r="O11" s="86"/>
      <c r="P11" s="86">
        <v>0</v>
      </c>
      <c r="Q11" s="86">
        <f t="shared" si="5"/>
        <v>0</v>
      </c>
      <c r="R11" s="86">
        <v>0</v>
      </c>
      <c r="S11" s="86">
        <f t="shared" si="5"/>
        <v>0</v>
      </c>
      <c r="T11" s="86">
        <v>0</v>
      </c>
      <c r="U11" s="86">
        <f>+S11+T11</f>
        <v>0</v>
      </c>
    </row>
    <row r="12" spans="1:21" ht="19.5" hidden="1" customHeight="1" outlineLevel="1" x14ac:dyDescent="0.2">
      <c r="A12" s="2"/>
      <c r="B12" s="106"/>
      <c r="C12" s="25"/>
      <c r="D12" s="25"/>
      <c r="E12" s="107">
        <v>0</v>
      </c>
      <c r="F12" s="107">
        <v>0</v>
      </c>
      <c r="G12" s="8">
        <f t="shared" si="6"/>
        <v>0</v>
      </c>
      <c r="H12" s="107">
        <v>0</v>
      </c>
      <c r="I12" s="8">
        <f t="shared" si="7"/>
        <v>0</v>
      </c>
      <c r="J12" s="107">
        <v>0</v>
      </c>
      <c r="K12" s="8">
        <f t="shared" si="8"/>
        <v>0</v>
      </c>
      <c r="L12" s="56"/>
      <c r="M12" s="60"/>
      <c r="N12" s="27" t="s">
        <v>12</v>
      </c>
      <c r="O12" s="87"/>
      <c r="P12" s="87">
        <v>0</v>
      </c>
      <c r="Q12" s="87">
        <f t="shared" si="5"/>
        <v>0</v>
      </c>
      <c r="R12" s="87">
        <v>0</v>
      </c>
      <c r="S12" s="87">
        <f t="shared" si="5"/>
        <v>0</v>
      </c>
      <c r="T12" s="87">
        <v>0</v>
      </c>
      <c r="U12" s="87">
        <f>+S12+T12</f>
        <v>0</v>
      </c>
    </row>
    <row r="13" spans="1:21" ht="19.5" hidden="1" customHeight="1" outlineLevel="1" x14ac:dyDescent="0.2">
      <c r="A13" s="2"/>
      <c r="B13" s="106"/>
      <c r="C13" s="25"/>
      <c r="D13" s="25"/>
      <c r="E13" s="107">
        <v>0</v>
      </c>
      <c r="F13" s="107">
        <v>0</v>
      </c>
      <c r="G13" s="8">
        <f t="shared" si="6"/>
        <v>0</v>
      </c>
      <c r="H13" s="107">
        <v>0</v>
      </c>
      <c r="I13" s="8">
        <f t="shared" si="7"/>
        <v>0</v>
      </c>
      <c r="J13" s="107">
        <v>0</v>
      </c>
      <c r="K13" s="8">
        <f t="shared" si="8"/>
        <v>0</v>
      </c>
      <c r="L13" s="33"/>
      <c r="M13" s="151" t="s">
        <v>13</v>
      </c>
      <c r="N13" s="152"/>
      <c r="O13" s="66">
        <f t="shared" ref="O13:P13" si="9">SUM(O14:O16)</f>
        <v>0</v>
      </c>
      <c r="P13" s="66">
        <f t="shared" si="9"/>
        <v>0</v>
      </c>
      <c r="Q13" s="66">
        <f t="shared" si="5"/>
        <v>0</v>
      </c>
      <c r="R13" s="66">
        <f t="shared" ref="R13" si="10">SUM(R14:R16)</f>
        <v>0</v>
      </c>
      <c r="S13" s="66">
        <f t="shared" si="5"/>
        <v>0</v>
      </c>
      <c r="T13" s="66">
        <f t="shared" ref="T13" si="11">SUM(T14:T16)</f>
        <v>0</v>
      </c>
      <c r="U13" s="80">
        <f>SUM(U14:U16)</f>
        <v>0</v>
      </c>
    </row>
    <row r="14" spans="1:21" ht="19.5" hidden="1" customHeight="1" outlineLevel="1" x14ac:dyDescent="0.2">
      <c r="A14" s="2"/>
      <c r="B14" s="147"/>
      <c r="C14" s="148" t="s">
        <v>10</v>
      </c>
      <c r="D14" s="12"/>
      <c r="E14" s="13">
        <v>0</v>
      </c>
      <c r="F14" s="13">
        <v>0</v>
      </c>
      <c r="G14" s="13">
        <f t="shared" si="6"/>
        <v>0</v>
      </c>
      <c r="H14" s="13">
        <v>0</v>
      </c>
      <c r="I14" s="13">
        <f t="shared" si="7"/>
        <v>0</v>
      </c>
      <c r="J14" s="13">
        <v>0</v>
      </c>
      <c r="K14" s="13">
        <f t="shared" si="8"/>
        <v>0</v>
      </c>
      <c r="L14" s="50"/>
      <c r="M14" s="156"/>
      <c r="N14" s="157" t="s">
        <v>15</v>
      </c>
      <c r="O14" s="158">
        <v>0</v>
      </c>
      <c r="P14" s="158">
        <v>0</v>
      </c>
      <c r="Q14" s="158">
        <f t="shared" si="5"/>
        <v>0</v>
      </c>
      <c r="R14" s="158">
        <v>0</v>
      </c>
      <c r="S14" s="158">
        <f t="shared" si="5"/>
        <v>0</v>
      </c>
      <c r="T14" s="158">
        <v>0</v>
      </c>
      <c r="U14" s="158">
        <f t="shared" ref="U14:U19" si="12">+S14+T14</f>
        <v>0</v>
      </c>
    </row>
    <row r="15" spans="1:21" ht="19.5" hidden="1" customHeight="1" outlineLevel="1" x14ac:dyDescent="0.2">
      <c r="A15" s="2"/>
      <c r="B15" s="147"/>
      <c r="C15" s="148" t="s">
        <v>23</v>
      </c>
      <c r="D15" s="12"/>
      <c r="E15" s="15">
        <v>0</v>
      </c>
      <c r="F15" s="15">
        <v>0</v>
      </c>
      <c r="G15" s="15">
        <f t="shared" si="6"/>
        <v>0</v>
      </c>
      <c r="H15" s="15">
        <v>0</v>
      </c>
      <c r="I15" s="15">
        <f t="shared" si="7"/>
        <v>0</v>
      </c>
      <c r="J15" s="15">
        <v>0</v>
      </c>
      <c r="K15" s="15">
        <f t="shared" si="8"/>
        <v>0</v>
      </c>
      <c r="L15" s="51"/>
      <c r="M15" s="59"/>
      <c r="N15" s="24" t="s">
        <v>16</v>
      </c>
      <c r="O15" s="86"/>
      <c r="P15" s="86">
        <v>0</v>
      </c>
      <c r="Q15" s="86">
        <f t="shared" si="5"/>
        <v>0</v>
      </c>
      <c r="R15" s="86">
        <v>0</v>
      </c>
      <c r="S15" s="86">
        <f t="shared" si="5"/>
        <v>0</v>
      </c>
      <c r="T15" s="86">
        <v>0</v>
      </c>
      <c r="U15" s="86">
        <f t="shared" si="12"/>
        <v>0</v>
      </c>
    </row>
    <row r="16" spans="1:21" ht="19.5" hidden="1" customHeight="1" outlineLevel="1" x14ac:dyDescent="0.2">
      <c r="A16" s="2"/>
      <c r="B16" s="147"/>
      <c r="C16" s="148" t="s">
        <v>22</v>
      </c>
      <c r="D16" s="12"/>
      <c r="E16" s="64">
        <v>0</v>
      </c>
      <c r="F16" s="64">
        <v>0</v>
      </c>
      <c r="G16" s="64">
        <f t="shared" si="6"/>
        <v>0</v>
      </c>
      <c r="H16" s="64">
        <v>0</v>
      </c>
      <c r="I16" s="64">
        <f t="shared" si="7"/>
        <v>0</v>
      </c>
      <c r="J16" s="64">
        <v>0</v>
      </c>
      <c r="K16" s="64">
        <f t="shared" si="8"/>
        <v>0</v>
      </c>
      <c r="M16" s="108"/>
      <c r="N16" s="109" t="s">
        <v>17</v>
      </c>
      <c r="O16" s="88"/>
      <c r="P16" s="88">
        <v>0</v>
      </c>
      <c r="Q16" s="88">
        <f t="shared" si="5"/>
        <v>0</v>
      </c>
      <c r="R16" s="88">
        <v>0</v>
      </c>
      <c r="S16" s="88">
        <f t="shared" si="5"/>
        <v>0</v>
      </c>
      <c r="T16" s="88">
        <v>0</v>
      </c>
      <c r="U16" s="88">
        <f t="shared" si="12"/>
        <v>0</v>
      </c>
    </row>
    <row r="17" spans="1:49" ht="19.5" hidden="1" customHeight="1" outlineLevel="1" x14ac:dyDescent="0.2">
      <c r="A17" s="2"/>
      <c r="B17" s="147"/>
      <c r="C17" s="148" t="s">
        <v>43</v>
      </c>
      <c r="D17" s="12"/>
      <c r="E17" s="15">
        <v>0</v>
      </c>
      <c r="F17" s="15">
        <v>0</v>
      </c>
      <c r="G17" s="15">
        <f t="shared" si="6"/>
        <v>0</v>
      </c>
      <c r="H17" s="15">
        <v>0</v>
      </c>
      <c r="I17" s="15">
        <f t="shared" si="7"/>
        <v>0</v>
      </c>
      <c r="J17" s="15">
        <v>0</v>
      </c>
      <c r="K17" s="15">
        <f t="shared" si="8"/>
        <v>0</v>
      </c>
      <c r="L17" s="51"/>
      <c r="M17" s="160" t="s">
        <v>41</v>
      </c>
      <c r="N17" s="14"/>
      <c r="O17" s="66"/>
      <c r="P17" s="66">
        <v>0</v>
      </c>
      <c r="Q17" s="66">
        <f t="shared" si="5"/>
        <v>0</v>
      </c>
      <c r="R17" s="66">
        <v>0</v>
      </c>
      <c r="S17" s="66">
        <f t="shared" si="5"/>
        <v>0</v>
      </c>
      <c r="T17" s="66">
        <v>0</v>
      </c>
      <c r="U17" s="66">
        <f t="shared" si="12"/>
        <v>0</v>
      </c>
    </row>
    <row r="18" spans="1:49" ht="19.5" hidden="1" customHeight="1" outlineLevel="1" x14ac:dyDescent="0.2">
      <c r="B18" s="147"/>
      <c r="C18" s="148" t="s">
        <v>48</v>
      </c>
      <c r="D18" s="12"/>
      <c r="E18" s="64">
        <v>0</v>
      </c>
      <c r="F18" s="64">
        <v>0</v>
      </c>
      <c r="G18" s="64">
        <f t="shared" si="6"/>
        <v>0</v>
      </c>
      <c r="H18" s="64">
        <v>0</v>
      </c>
      <c r="I18" s="64">
        <f t="shared" si="7"/>
        <v>0</v>
      </c>
      <c r="J18" s="64">
        <v>0</v>
      </c>
      <c r="K18" s="64">
        <f t="shared" si="8"/>
        <v>0</v>
      </c>
      <c r="L18" s="33"/>
      <c r="M18" s="61" t="s">
        <v>36</v>
      </c>
      <c r="N18" s="32"/>
      <c r="O18" s="66"/>
      <c r="P18" s="66">
        <v>0</v>
      </c>
      <c r="Q18" s="66">
        <f t="shared" si="5"/>
        <v>0</v>
      </c>
      <c r="R18" s="66">
        <v>0</v>
      </c>
      <c r="S18" s="66">
        <f t="shared" si="5"/>
        <v>0</v>
      </c>
      <c r="T18" s="66">
        <v>0</v>
      </c>
      <c r="U18" s="66">
        <f t="shared" si="12"/>
        <v>0</v>
      </c>
    </row>
    <row r="19" spans="1:49" ht="19.5" hidden="1" customHeight="1" outlineLevel="1" thickBot="1" x14ac:dyDescent="0.25">
      <c r="B19" s="110"/>
      <c r="C19" s="41" t="s">
        <v>58</v>
      </c>
      <c r="D19" s="41"/>
      <c r="E19" s="65">
        <v>0</v>
      </c>
      <c r="F19" s="65">
        <v>0</v>
      </c>
      <c r="G19" s="65">
        <f t="shared" si="6"/>
        <v>0</v>
      </c>
      <c r="H19" s="65">
        <v>0</v>
      </c>
      <c r="I19" s="65">
        <f t="shared" si="7"/>
        <v>0</v>
      </c>
      <c r="J19" s="65">
        <v>0</v>
      </c>
      <c r="K19" s="65">
        <f t="shared" si="8"/>
        <v>0</v>
      </c>
      <c r="L19" s="33"/>
      <c r="M19" s="161" t="s">
        <v>59</v>
      </c>
      <c r="N19" s="145"/>
      <c r="O19" s="97"/>
      <c r="P19" s="97">
        <v>0</v>
      </c>
      <c r="Q19" s="97">
        <f t="shared" si="5"/>
        <v>0</v>
      </c>
      <c r="R19" s="97">
        <v>0</v>
      </c>
      <c r="S19" s="97">
        <f t="shared" si="5"/>
        <v>0</v>
      </c>
      <c r="T19" s="97">
        <v>0</v>
      </c>
      <c r="U19" s="97">
        <f t="shared" si="12"/>
        <v>0</v>
      </c>
    </row>
    <row r="20" spans="1:49" s="9" customFormat="1" ht="19.5" hidden="1" customHeight="1" outlineLevel="1" thickBot="1" x14ac:dyDescent="0.25">
      <c r="B20" s="162" t="s">
        <v>14</v>
      </c>
      <c r="C20" s="148"/>
      <c r="D20" s="12"/>
      <c r="E20" s="15">
        <f t="shared" ref="E20:F20" si="13">SUM(E14:E19)+E7</f>
        <v>0</v>
      </c>
      <c r="F20" s="15">
        <f t="shared" si="13"/>
        <v>0</v>
      </c>
      <c r="G20" s="15">
        <f t="shared" si="6"/>
        <v>0</v>
      </c>
      <c r="H20" s="15">
        <f t="shared" ref="H20:J20" si="14">SUM(H14:H19)+H7</f>
        <v>0</v>
      </c>
      <c r="I20" s="15">
        <f t="shared" si="7"/>
        <v>0</v>
      </c>
      <c r="J20" s="15">
        <f t="shared" si="14"/>
        <v>0</v>
      </c>
      <c r="K20" s="15">
        <f t="shared" si="8"/>
        <v>0</v>
      </c>
      <c r="L20" s="73"/>
      <c r="M20" s="163" t="s">
        <v>18</v>
      </c>
      <c r="N20" s="190"/>
      <c r="O20" s="66">
        <f t="shared" ref="O20:P20" si="15">+O18+O13+O7+O17+O19</f>
        <v>0</v>
      </c>
      <c r="P20" s="66">
        <f t="shared" si="15"/>
        <v>0</v>
      </c>
      <c r="Q20" s="66">
        <f t="shared" si="5"/>
        <v>0</v>
      </c>
      <c r="R20" s="66">
        <f t="shared" ref="R20" si="16">+R18+R13+R7+R17+R19</f>
        <v>0</v>
      </c>
      <c r="S20" s="66">
        <f t="shared" si="5"/>
        <v>0</v>
      </c>
      <c r="T20" s="66">
        <f t="shared" ref="T20" si="17">+T18+T13+T7+T17+T19</f>
        <v>0</v>
      </c>
      <c r="U20" s="66">
        <f>+U19+U18+U17+U13+U7</f>
        <v>0</v>
      </c>
      <c r="V20" s="5"/>
      <c r="X20" s="328">
        <f>+U20-K20</f>
        <v>0</v>
      </c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</row>
    <row r="21" spans="1:49" s="6" customFormat="1" ht="25.5" hidden="1" customHeight="1" outlineLevel="1" x14ac:dyDescent="0.2">
      <c r="A21" s="169"/>
      <c r="B21" s="315" t="s">
        <v>119</v>
      </c>
      <c r="C21" s="129" t="s">
        <v>44</v>
      </c>
      <c r="D21" s="130"/>
      <c r="E21" s="129"/>
      <c r="F21" s="129"/>
      <c r="G21" s="129"/>
      <c r="H21" s="129"/>
      <c r="I21" s="129"/>
      <c r="J21" s="129"/>
      <c r="K21" s="129"/>
      <c r="L21" s="129"/>
      <c r="M21" s="130"/>
      <c r="N21" s="189"/>
      <c r="O21" s="189"/>
      <c r="P21" s="189"/>
      <c r="Q21" s="189"/>
      <c r="R21" s="189"/>
      <c r="S21" s="189"/>
      <c r="T21" s="189"/>
      <c r="U21" s="189"/>
    </row>
    <row r="22" spans="1:49" ht="40.5" hidden="1" customHeight="1" outlineLevel="1" x14ac:dyDescent="0.2">
      <c r="A22" s="170"/>
      <c r="B22" s="101" t="s">
        <v>0</v>
      </c>
      <c r="C22" s="30"/>
      <c r="D22" s="102"/>
      <c r="E22" s="40" t="str">
        <f t="shared" ref="E22:K22" si="18">+E$6</f>
        <v>Eredeti előirányzat
2025. év</v>
      </c>
      <c r="F22" s="40" t="str">
        <f t="shared" si="18"/>
        <v>1 számú 
módosítás</v>
      </c>
      <c r="G22" s="40" t="str">
        <f t="shared" si="18"/>
        <v>1. Módosított előirányzat
2025. év</v>
      </c>
      <c r="H22" s="40" t="str">
        <f t="shared" si="18"/>
        <v>2 számú 
módosítás</v>
      </c>
      <c r="I22" s="40" t="str">
        <f t="shared" si="18"/>
        <v>2. Módosított előirányzat
2025. év</v>
      </c>
      <c r="J22" s="40" t="str">
        <f t="shared" si="18"/>
        <v>3 számú 
módosítás</v>
      </c>
      <c r="K22" s="40" t="str">
        <f t="shared" si="18"/>
        <v>3. Módosított előirányzat
2025. év</v>
      </c>
      <c r="L22" s="55"/>
      <c r="M22" s="61" t="s">
        <v>1</v>
      </c>
      <c r="N22" s="103"/>
      <c r="O22" s="40" t="str">
        <f t="shared" ref="O22:U22" si="19">+O$6</f>
        <v>Eredeti előirányzat
2025. év</v>
      </c>
      <c r="P22" s="40" t="str">
        <f t="shared" si="19"/>
        <v>1 számú 
módosítás</v>
      </c>
      <c r="Q22" s="40" t="str">
        <f t="shared" si="19"/>
        <v>1. Módosított előirányzat
2025. év</v>
      </c>
      <c r="R22" s="40" t="str">
        <f t="shared" si="19"/>
        <v>2 számú 
módosítás</v>
      </c>
      <c r="S22" s="40" t="str">
        <f t="shared" si="19"/>
        <v>2. Módosított előirányzat
2025. év</v>
      </c>
      <c r="T22" s="40" t="str">
        <f t="shared" si="19"/>
        <v>3 számú 
módosítás</v>
      </c>
      <c r="U22" s="40" t="str">
        <f t="shared" si="19"/>
        <v>3. Módosított előirányzat
2025. év</v>
      </c>
    </row>
    <row r="23" spans="1:49" ht="19.5" hidden="1" customHeight="1" outlineLevel="1" x14ac:dyDescent="0.2">
      <c r="A23" s="169"/>
      <c r="B23" s="147"/>
      <c r="C23" s="148" t="s">
        <v>2</v>
      </c>
      <c r="D23" s="149"/>
      <c r="E23" s="150">
        <f t="shared" ref="E23:I23" si="20">+E24+E25+E26+E27</f>
        <v>0</v>
      </c>
      <c r="F23" s="150">
        <f t="shared" si="20"/>
        <v>0</v>
      </c>
      <c r="G23" s="150">
        <f t="shared" si="20"/>
        <v>0</v>
      </c>
      <c r="H23" s="150">
        <f t="shared" si="20"/>
        <v>0</v>
      </c>
      <c r="I23" s="150">
        <f t="shared" si="20"/>
        <v>0</v>
      </c>
      <c r="J23" s="150">
        <f t="shared" ref="J23:K23" si="21">+J24+J25+J26+J27</f>
        <v>0</v>
      </c>
      <c r="K23" s="150">
        <f t="shared" si="21"/>
        <v>0</v>
      </c>
      <c r="L23" s="50"/>
      <c r="M23" s="151" t="s">
        <v>3</v>
      </c>
      <c r="N23" s="152"/>
      <c r="O23" s="80">
        <f t="shared" ref="O23:S23" si="22">SUM(O24:O28)</f>
        <v>0</v>
      </c>
      <c r="P23" s="80">
        <f t="shared" si="22"/>
        <v>0</v>
      </c>
      <c r="Q23" s="80">
        <f t="shared" si="22"/>
        <v>0</v>
      </c>
      <c r="R23" s="80">
        <f t="shared" si="22"/>
        <v>0</v>
      </c>
      <c r="S23" s="80">
        <f t="shared" si="22"/>
        <v>0</v>
      </c>
      <c r="T23" s="80">
        <f t="shared" ref="T23" si="23">SUM(T24:T28)</f>
        <v>0</v>
      </c>
      <c r="U23" s="80">
        <f>SUM(U24:U28)</f>
        <v>0</v>
      </c>
    </row>
    <row r="24" spans="1:49" ht="19.5" hidden="1" customHeight="1" outlineLevel="1" x14ac:dyDescent="0.2">
      <c r="A24" s="170"/>
      <c r="B24" s="153"/>
      <c r="C24" s="154" t="s">
        <v>4</v>
      </c>
      <c r="D24" s="154"/>
      <c r="E24" s="155"/>
      <c r="F24" s="155"/>
      <c r="G24" s="155"/>
      <c r="H24" s="155"/>
      <c r="I24" s="155"/>
      <c r="J24" s="155"/>
      <c r="K24" s="155"/>
      <c r="L24" s="52"/>
      <c r="M24" s="156"/>
      <c r="N24" s="157" t="s">
        <v>6</v>
      </c>
      <c r="O24" s="158">
        <v>0</v>
      </c>
      <c r="P24" s="158">
        <v>0</v>
      </c>
      <c r="Q24" s="158">
        <v>0</v>
      </c>
      <c r="R24" s="158">
        <v>0</v>
      </c>
      <c r="S24" s="158">
        <v>0</v>
      </c>
      <c r="T24" s="158">
        <v>0</v>
      </c>
      <c r="U24" s="158">
        <f>+S24+T24</f>
        <v>0</v>
      </c>
    </row>
    <row r="25" spans="1:49" ht="23.25" hidden="1" customHeight="1" outlineLevel="1" x14ac:dyDescent="0.2">
      <c r="A25" s="169"/>
      <c r="B25" s="105"/>
      <c r="C25" s="21" t="s">
        <v>5</v>
      </c>
      <c r="D25" s="22"/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52"/>
      <c r="M25" s="59"/>
      <c r="N25" s="23" t="s">
        <v>8</v>
      </c>
      <c r="O25" s="86">
        <v>0</v>
      </c>
      <c r="P25" s="86">
        <v>0</v>
      </c>
      <c r="Q25" s="86">
        <v>0</v>
      </c>
      <c r="R25" s="86">
        <v>0</v>
      </c>
      <c r="S25" s="86">
        <v>0</v>
      </c>
      <c r="T25" s="86">
        <v>0</v>
      </c>
      <c r="U25" s="86">
        <f>+S25+T25</f>
        <v>0</v>
      </c>
    </row>
    <row r="26" spans="1:49" ht="19.5" hidden="1" customHeight="1" outlineLevel="1" x14ac:dyDescent="0.2">
      <c r="A26" s="170"/>
      <c r="B26" s="105"/>
      <c r="C26" s="21" t="s">
        <v>7</v>
      </c>
      <c r="D26" s="22"/>
      <c r="E26" s="8"/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52"/>
      <c r="M26" s="59"/>
      <c r="N26" s="24" t="s">
        <v>9</v>
      </c>
      <c r="O26" s="86">
        <v>0</v>
      </c>
      <c r="P26" s="86">
        <v>0</v>
      </c>
      <c r="Q26" s="86">
        <v>0</v>
      </c>
      <c r="R26" s="86">
        <v>0</v>
      </c>
      <c r="S26" s="86">
        <v>0</v>
      </c>
      <c r="T26" s="86">
        <v>0</v>
      </c>
      <c r="U26" s="86">
        <f>+S26+T26</f>
        <v>0</v>
      </c>
    </row>
    <row r="27" spans="1:49" ht="19.5" hidden="1" customHeight="1" outlineLevel="1" x14ac:dyDescent="0.2">
      <c r="A27" s="169"/>
      <c r="B27" s="105"/>
      <c r="C27" s="21" t="s">
        <v>21</v>
      </c>
      <c r="D27" s="22"/>
      <c r="E27" s="8"/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52"/>
      <c r="M27" s="59"/>
      <c r="N27" s="24" t="s">
        <v>11</v>
      </c>
      <c r="O27" s="86"/>
      <c r="P27" s="86">
        <v>0</v>
      </c>
      <c r="Q27" s="86">
        <v>0</v>
      </c>
      <c r="R27" s="86">
        <v>0</v>
      </c>
      <c r="S27" s="86">
        <v>0</v>
      </c>
      <c r="T27" s="86">
        <v>0</v>
      </c>
      <c r="U27" s="86">
        <f>+S27+T27</f>
        <v>0</v>
      </c>
    </row>
    <row r="28" spans="1:49" ht="19.5" hidden="1" customHeight="1" outlineLevel="1" x14ac:dyDescent="0.2">
      <c r="A28" s="170"/>
      <c r="B28" s="106"/>
      <c r="C28" s="25"/>
      <c r="D28" s="25"/>
      <c r="E28" s="107"/>
      <c r="F28" s="107">
        <v>0</v>
      </c>
      <c r="G28" s="107">
        <v>0</v>
      </c>
      <c r="H28" s="107">
        <v>0</v>
      </c>
      <c r="I28" s="107">
        <v>0</v>
      </c>
      <c r="J28" s="107">
        <v>0</v>
      </c>
      <c r="K28" s="107">
        <v>0</v>
      </c>
      <c r="L28" s="56"/>
      <c r="M28" s="60"/>
      <c r="N28" s="27" t="s">
        <v>12</v>
      </c>
      <c r="O28" s="87"/>
      <c r="P28" s="87">
        <v>0</v>
      </c>
      <c r="Q28" s="87">
        <v>0</v>
      </c>
      <c r="R28" s="87">
        <v>0</v>
      </c>
      <c r="S28" s="87">
        <v>0</v>
      </c>
      <c r="T28" s="87">
        <v>0</v>
      </c>
      <c r="U28" s="87">
        <f>+S28+T28</f>
        <v>0</v>
      </c>
    </row>
    <row r="29" spans="1:49" ht="19.5" hidden="1" customHeight="1" outlineLevel="1" x14ac:dyDescent="0.2">
      <c r="A29" s="169"/>
      <c r="B29" s="106"/>
      <c r="C29" s="25"/>
      <c r="D29" s="25"/>
      <c r="E29" s="107"/>
      <c r="F29" s="107">
        <v>0</v>
      </c>
      <c r="G29" s="107">
        <v>0</v>
      </c>
      <c r="H29" s="107">
        <v>0</v>
      </c>
      <c r="I29" s="107">
        <v>0</v>
      </c>
      <c r="J29" s="107">
        <v>0</v>
      </c>
      <c r="K29" s="107">
        <v>0</v>
      </c>
      <c r="L29" s="33"/>
      <c r="M29" s="151" t="s">
        <v>13</v>
      </c>
      <c r="N29" s="152"/>
      <c r="O29" s="66">
        <f t="shared" ref="O29" si="24">SUM(O30:O32)</f>
        <v>0</v>
      </c>
      <c r="P29" s="66">
        <f t="shared" ref="P29" si="25">SUM(P30:P32)</f>
        <v>0</v>
      </c>
      <c r="Q29" s="66">
        <f t="shared" ref="Q29:S29" si="26">SUM(Q30:Q32)</f>
        <v>0</v>
      </c>
      <c r="R29" s="66">
        <f t="shared" si="26"/>
        <v>0</v>
      </c>
      <c r="S29" s="66">
        <f t="shared" si="26"/>
        <v>0</v>
      </c>
      <c r="T29" s="66">
        <f t="shared" ref="T29" si="27">SUM(T30:T32)</f>
        <v>0</v>
      </c>
      <c r="U29" s="80">
        <f>SUM(U30:U32)</f>
        <v>0</v>
      </c>
    </row>
    <row r="30" spans="1:49" ht="19.5" hidden="1" customHeight="1" outlineLevel="1" x14ac:dyDescent="0.2">
      <c r="A30" s="170"/>
      <c r="B30" s="147"/>
      <c r="C30" s="148" t="s">
        <v>10</v>
      </c>
      <c r="D30" s="12"/>
      <c r="E30" s="13">
        <f>149-149</f>
        <v>0</v>
      </c>
      <c r="F30" s="13">
        <v>0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50"/>
      <c r="M30" s="156"/>
      <c r="N30" s="157" t="s">
        <v>15</v>
      </c>
      <c r="O30" s="158"/>
      <c r="P30" s="158"/>
      <c r="Q30" s="158">
        <v>0</v>
      </c>
      <c r="R30" s="158">
        <v>0</v>
      </c>
      <c r="S30" s="158">
        <v>0</v>
      </c>
      <c r="T30" s="158">
        <v>0</v>
      </c>
      <c r="U30" s="158">
        <f t="shared" ref="U30:U35" si="28">+S30+T30</f>
        <v>0</v>
      </c>
    </row>
    <row r="31" spans="1:49" ht="19.5" hidden="1" customHeight="1" outlineLevel="1" x14ac:dyDescent="0.2">
      <c r="A31" s="169"/>
      <c r="B31" s="147"/>
      <c r="C31" s="148" t="s">
        <v>23</v>
      </c>
      <c r="D31" s="12"/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51"/>
      <c r="M31" s="59"/>
      <c r="N31" s="24" t="s">
        <v>16</v>
      </c>
      <c r="O31" s="86"/>
      <c r="P31" s="86"/>
      <c r="Q31" s="86">
        <v>0</v>
      </c>
      <c r="R31" s="86">
        <v>0</v>
      </c>
      <c r="S31" s="86">
        <v>0</v>
      </c>
      <c r="T31" s="86">
        <v>0</v>
      </c>
      <c r="U31" s="86">
        <f t="shared" si="28"/>
        <v>0</v>
      </c>
    </row>
    <row r="32" spans="1:49" ht="19.5" hidden="1" customHeight="1" outlineLevel="1" x14ac:dyDescent="0.2">
      <c r="A32" s="170"/>
      <c r="B32" s="147"/>
      <c r="C32" s="148" t="s">
        <v>22</v>
      </c>
      <c r="D32" s="12"/>
      <c r="E32" s="64"/>
      <c r="F32" s="64">
        <v>0</v>
      </c>
      <c r="G32" s="64">
        <v>0</v>
      </c>
      <c r="H32" s="64">
        <v>0</v>
      </c>
      <c r="I32" s="64">
        <v>0</v>
      </c>
      <c r="J32" s="64">
        <v>0</v>
      </c>
      <c r="K32" s="64">
        <v>0</v>
      </c>
      <c r="M32" s="108"/>
      <c r="N32" s="109" t="s">
        <v>17</v>
      </c>
      <c r="O32" s="88"/>
      <c r="P32" s="88"/>
      <c r="Q32" s="88">
        <v>0</v>
      </c>
      <c r="R32" s="88">
        <v>0</v>
      </c>
      <c r="S32" s="88">
        <v>0</v>
      </c>
      <c r="T32" s="88">
        <v>0</v>
      </c>
      <c r="U32" s="88">
        <f t="shared" si="28"/>
        <v>0</v>
      </c>
    </row>
    <row r="33" spans="1:49" ht="19.5" hidden="1" customHeight="1" outlineLevel="1" x14ac:dyDescent="0.2">
      <c r="A33" s="169"/>
      <c r="B33" s="147"/>
      <c r="C33" s="148" t="s">
        <v>43</v>
      </c>
      <c r="D33" s="12"/>
      <c r="E33" s="15"/>
      <c r="F33" s="15"/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51"/>
      <c r="M33" s="160" t="s">
        <v>41</v>
      </c>
      <c r="N33" s="14"/>
      <c r="O33" s="66"/>
      <c r="P33" s="66"/>
      <c r="Q33" s="66">
        <v>0</v>
      </c>
      <c r="R33" s="66">
        <v>0</v>
      </c>
      <c r="S33" s="66">
        <v>0</v>
      </c>
      <c r="T33" s="66">
        <v>0</v>
      </c>
      <c r="U33" s="66">
        <f t="shared" si="28"/>
        <v>0</v>
      </c>
    </row>
    <row r="34" spans="1:49" ht="19.5" hidden="1" customHeight="1" outlineLevel="1" x14ac:dyDescent="0.2">
      <c r="A34" s="170"/>
      <c r="B34" s="147"/>
      <c r="C34" s="148" t="s">
        <v>48</v>
      </c>
      <c r="D34" s="12"/>
      <c r="E34" s="64"/>
      <c r="F34" s="64">
        <v>0</v>
      </c>
      <c r="G34" s="64">
        <v>0</v>
      </c>
      <c r="H34" s="64">
        <v>0</v>
      </c>
      <c r="I34" s="64">
        <v>0</v>
      </c>
      <c r="J34" s="64">
        <v>0</v>
      </c>
      <c r="K34" s="64">
        <v>0</v>
      </c>
      <c r="L34" s="33"/>
      <c r="M34" s="61" t="s">
        <v>36</v>
      </c>
      <c r="N34" s="32"/>
      <c r="O34" s="66"/>
      <c r="P34" s="66"/>
      <c r="Q34" s="66">
        <v>0</v>
      </c>
      <c r="R34" s="66">
        <v>0</v>
      </c>
      <c r="S34" s="66">
        <v>0</v>
      </c>
      <c r="T34" s="66">
        <v>0</v>
      </c>
      <c r="U34" s="66">
        <f t="shared" si="28"/>
        <v>0</v>
      </c>
    </row>
    <row r="35" spans="1:49" ht="19.5" hidden="1" customHeight="1" outlineLevel="1" thickBot="1" x14ac:dyDescent="0.25">
      <c r="A35" s="169"/>
      <c r="B35" s="110"/>
      <c r="C35" s="41" t="s">
        <v>58</v>
      </c>
      <c r="D35" s="41"/>
      <c r="E35" s="65"/>
      <c r="F35" s="65"/>
      <c r="G35" s="65">
        <v>0</v>
      </c>
      <c r="H35" s="65">
        <v>0</v>
      </c>
      <c r="I35" s="65">
        <v>0</v>
      </c>
      <c r="J35" s="65">
        <v>0</v>
      </c>
      <c r="K35" s="65">
        <v>0</v>
      </c>
      <c r="L35" s="33"/>
      <c r="M35" s="161" t="s">
        <v>59</v>
      </c>
      <c r="N35" s="145"/>
      <c r="O35" s="97"/>
      <c r="P35" s="97"/>
      <c r="Q35" s="97">
        <v>0</v>
      </c>
      <c r="R35" s="97">
        <v>0</v>
      </c>
      <c r="S35" s="97">
        <v>0</v>
      </c>
      <c r="T35" s="97">
        <v>0</v>
      </c>
      <c r="U35" s="97">
        <f t="shared" si="28"/>
        <v>0</v>
      </c>
    </row>
    <row r="36" spans="1:49" s="9" customFormat="1" ht="19.5" hidden="1" customHeight="1" outlineLevel="1" thickBot="1" x14ac:dyDescent="0.25">
      <c r="A36" s="170"/>
      <c r="B36" s="162" t="s">
        <v>14</v>
      </c>
      <c r="C36" s="148"/>
      <c r="D36" s="12"/>
      <c r="E36" s="15">
        <f t="shared" ref="E36" si="29">SUM(E30:E35)+E23</f>
        <v>0</v>
      </c>
      <c r="F36" s="15">
        <f t="shared" ref="F36" si="30">SUM(F30:F35)+F23</f>
        <v>0</v>
      </c>
      <c r="G36" s="15">
        <f t="shared" ref="G36:I36" si="31">SUM(G30:G35)+G23</f>
        <v>0</v>
      </c>
      <c r="H36" s="15">
        <f t="shared" si="31"/>
        <v>0</v>
      </c>
      <c r="I36" s="15">
        <f t="shared" si="31"/>
        <v>0</v>
      </c>
      <c r="J36" s="15">
        <f t="shared" ref="J36:K36" si="32">SUM(J30:J35)+J23</f>
        <v>0</v>
      </c>
      <c r="K36" s="15">
        <f t="shared" si="32"/>
        <v>0</v>
      </c>
      <c r="L36" s="73"/>
      <c r="M36" s="163" t="s">
        <v>18</v>
      </c>
      <c r="N36" s="164"/>
      <c r="O36" s="66">
        <f t="shared" ref="O36:P36" si="33">+O34+O29+O23+O33+O35</f>
        <v>0</v>
      </c>
      <c r="P36" s="66">
        <f t="shared" si="33"/>
        <v>0</v>
      </c>
      <c r="Q36" s="66">
        <f>+Q34+Q29+Q23+Q33+Q35</f>
        <v>0</v>
      </c>
      <c r="R36" s="66">
        <f t="shared" ref="R36" si="34">+R34+R29+R23+R33+R35</f>
        <v>0</v>
      </c>
      <c r="S36" s="66">
        <f t="shared" ref="S36:T36" si="35">+S34+S29+S23+S33+S35</f>
        <v>0</v>
      </c>
      <c r="T36" s="66">
        <f t="shared" si="35"/>
        <v>0</v>
      </c>
      <c r="U36" s="66">
        <f>+U35+U34+U33+U29+U23</f>
        <v>0</v>
      </c>
      <c r="V36" s="5"/>
      <c r="X36" s="328">
        <f>+U36-K36</f>
        <v>0</v>
      </c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</row>
    <row r="37" spans="1:49" s="6" customFormat="1" ht="25.5" hidden="1" customHeight="1" outlineLevel="1" x14ac:dyDescent="0.2">
      <c r="A37" s="169"/>
      <c r="B37" s="315" t="s">
        <v>119</v>
      </c>
      <c r="C37" s="129" t="s">
        <v>57</v>
      </c>
      <c r="D37" s="130"/>
      <c r="E37" s="129"/>
      <c r="F37" s="129"/>
      <c r="G37" s="129"/>
      <c r="H37" s="129"/>
      <c r="I37" s="129"/>
      <c r="J37" s="129"/>
      <c r="K37" s="129"/>
      <c r="L37" s="129"/>
      <c r="M37" s="130"/>
      <c r="N37" s="189"/>
      <c r="O37" s="189"/>
      <c r="P37" s="189"/>
      <c r="Q37" s="189"/>
      <c r="R37" s="189"/>
      <c r="S37" s="189"/>
      <c r="T37" s="189"/>
      <c r="U37" s="189"/>
    </row>
    <row r="38" spans="1:49" ht="40.5" hidden="1" customHeight="1" outlineLevel="1" x14ac:dyDescent="0.2">
      <c r="A38" s="170"/>
      <c r="B38" s="101" t="s">
        <v>0</v>
      </c>
      <c r="C38" s="30"/>
      <c r="D38" s="102"/>
      <c r="E38" s="40" t="str">
        <f t="shared" ref="E38:K38" si="36">+E$6</f>
        <v>Eredeti előirányzat
2025. év</v>
      </c>
      <c r="F38" s="40" t="str">
        <f t="shared" si="36"/>
        <v>1 számú 
módosítás</v>
      </c>
      <c r="G38" s="40" t="str">
        <f t="shared" si="36"/>
        <v>1. Módosított előirányzat
2025. év</v>
      </c>
      <c r="H38" s="40" t="str">
        <f t="shared" si="36"/>
        <v>2 számú 
módosítás</v>
      </c>
      <c r="I38" s="40" t="str">
        <f t="shared" si="36"/>
        <v>2. Módosított előirányzat
2025. év</v>
      </c>
      <c r="J38" s="40" t="str">
        <f t="shared" si="36"/>
        <v>3 számú 
módosítás</v>
      </c>
      <c r="K38" s="40" t="str">
        <f t="shared" si="36"/>
        <v>3. Módosított előirányzat
2025. év</v>
      </c>
      <c r="L38" s="55"/>
      <c r="M38" s="61" t="s">
        <v>1</v>
      </c>
      <c r="N38" s="103"/>
      <c r="O38" s="40" t="str">
        <f t="shared" ref="O38:U38" si="37">+O$6</f>
        <v>Eredeti előirányzat
2025. év</v>
      </c>
      <c r="P38" s="40" t="str">
        <f t="shared" si="37"/>
        <v>1 számú 
módosítás</v>
      </c>
      <c r="Q38" s="40" t="str">
        <f t="shared" si="37"/>
        <v>1. Módosított előirányzat
2025. év</v>
      </c>
      <c r="R38" s="40" t="str">
        <f t="shared" si="37"/>
        <v>2 számú 
módosítás</v>
      </c>
      <c r="S38" s="40" t="str">
        <f t="shared" si="37"/>
        <v>2. Módosított előirányzat
2025. év</v>
      </c>
      <c r="T38" s="40" t="str">
        <f t="shared" si="37"/>
        <v>3 számú 
módosítás</v>
      </c>
      <c r="U38" s="40" t="str">
        <f t="shared" si="37"/>
        <v>3. Módosított előirányzat
2025. év</v>
      </c>
    </row>
    <row r="39" spans="1:49" ht="19.5" hidden="1" customHeight="1" outlineLevel="1" x14ac:dyDescent="0.2">
      <c r="A39" s="169"/>
      <c r="B39" s="147"/>
      <c r="C39" s="148" t="s">
        <v>2</v>
      </c>
      <c r="D39" s="149"/>
      <c r="E39" s="150">
        <f t="shared" ref="E39:I39" si="38">+E40+E41+E42+E43</f>
        <v>0</v>
      </c>
      <c r="F39" s="150">
        <f t="shared" si="38"/>
        <v>0</v>
      </c>
      <c r="G39" s="150">
        <f t="shared" si="38"/>
        <v>0</v>
      </c>
      <c r="H39" s="150">
        <f t="shared" si="38"/>
        <v>0</v>
      </c>
      <c r="I39" s="150">
        <f t="shared" si="38"/>
        <v>0</v>
      </c>
      <c r="J39" s="150">
        <f t="shared" ref="J39:K39" si="39">+J40+J41+J42+J43</f>
        <v>0</v>
      </c>
      <c r="K39" s="150">
        <f t="shared" si="39"/>
        <v>0</v>
      </c>
      <c r="L39" s="50"/>
      <c r="M39" s="151" t="s">
        <v>3</v>
      </c>
      <c r="N39" s="152"/>
      <c r="O39" s="80">
        <f t="shared" ref="O39:P39" si="40">SUM(O40:O44)</f>
        <v>0</v>
      </c>
      <c r="P39" s="80">
        <f t="shared" si="40"/>
        <v>0</v>
      </c>
      <c r="Q39" s="80">
        <f>+O39+P39</f>
        <v>0</v>
      </c>
      <c r="R39" s="80">
        <f t="shared" ref="R39" si="41">SUM(R40:R44)</f>
        <v>0</v>
      </c>
      <c r="S39" s="80">
        <f>+Q39+R39</f>
        <v>0</v>
      </c>
      <c r="T39" s="80">
        <f t="shared" ref="T39" si="42">SUM(T40:T44)</f>
        <v>0</v>
      </c>
      <c r="U39" s="80">
        <f>SUM(U40:U44)</f>
        <v>0</v>
      </c>
    </row>
    <row r="40" spans="1:49" ht="19.5" hidden="1" customHeight="1" outlineLevel="1" x14ac:dyDescent="0.2">
      <c r="A40" s="170"/>
      <c r="B40" s="153"/>
      <c r="C40" s="154" t="s">
        <v>4</v>
      </c>
      <c r="D40" s="154"/>
      <c r="E40" s="155"/>
      <c r="F40" s="155">
        <v>0</v>
      </c>
      <c r="G40" s="155"/>
      <c r="H40" s="155"/>
      <c r="I40" s="155"/>
      <c r="J40" s="155"/>
      <c r="K40" s="155"/>
      <c r="L40" s="52"/>
      <c r="M40" s="156"/>
      <c r="N40" s="157" t="s">
        <v>6</v>
      </c>
      <c r="O40" s="158">
        <v>0</v>
      </c>
      <c r="P40" s="158">
        <v>0</v>
      </c>
      <c r="Q40" s="158">
        <f t="shared" ref="Q40:Q52" si="43">+O40+P40</f>
        <v>0</v>
      </c>
      <c r="R40" s="158">
        <v>0</v>
      </c>
      <c r="S40" s="158">
        <f t="shared" ref="S40:S52" si="44">+Q40+R40</f>
        <v>0</v>
      </c>
      <c r="T40" s="158">
        <v>0</v>
      </c>
      <c r="U40" s="158">
        <f>+S40+T40</f>
        <v>0</v>
      </c>
    </row>
    <row r="41" spans="1:49" ht="23.25" hidden="1" customHeight="1" outlineLevel="1" x14ac:dyDescent="0.2">
      <c r="A41" s="169"/>
      <c r="B41" s="105"/>
      <c r="C41" s="21" t="s">
        <v>5</v>
      </c>
      <c r="D41" s="22"/>
      <c r="E41" s="8">
        <v>0</v>
      </c>
      <c r="F41" s="8">
        <v>0</v>
      </c>
      <c r="G41" s="8">
        <f>+E41+F41</f>
        <v>0</v>
      </c>
      <c r="H41" s="8">
        <v>0</v>
      </c>
      <c r="I41" s="8">
        <f>+G41+H41</f>
        <v>0</v>
      </c>
      <c r="J41" s="8">
        <v>0</v>
      </c>
      <c r="K41" s="8">
        <f>+I41+J41</f>
        <v>0</v>
      </c>
      <c r="L41" s="52"/>
      <c r="M41" s="59"/>
      <c r="N41" s="23" t="s">
        <v>8</v>
      </c>
      <c r="O41" s="86">
        <v>0</v>
      </c>
      <c r="P41" s="86">
        <v>0</v>
      </c>
      <c r="Q41" s="86">
        <f t="shared" si="43"/>
        <v>0</v>
      </c>
      <c r="R41" s="86">
        <v>0</v>
      </c>
      <c r="S41" s="86">
        <f t="shared" si="44"/>
        <v>0</v>
      </c>
      <c r="T41" s="86">
        <v>0</v>
      </c>
      <c r="U41" s="86">
        <f>+S41+T41</f>
        <v>0</v>
      </c>
    </row>
    <row r="42" spans="1:49" ht="19.5" hidden="1" customHeight="1" outlineLevel="1" x14ac:dyDescent="0.2">
      <c r="A42" s="170"/>
      <c r="B42" s="105"/>
      <c r="C42" s="21" t="s">
        <v>7</v>
      </c>
      <c r="D42" s="22"/>
      <c r="E42" s="8"/>
      <c r="F42" s="8">
        <v>0</v>
      </c>
      <c r="G42" s="8">
        <f t="shared" ref="G42:G52" si="45">+E42+F42</f>
        <v>0</v>
      </c>
      <c r="H42" s="8">
        <v>0</v>
      </c>
      <c r="I42" s="8">
        <f t="shared" ref="I42:I52" si="46">+G42+H42</f>
        <v>0</v>
      </c>
      <c r="J42" s="8">
        <v>0</v>
      </c>
      <c r="K42" s="8">
        <f t="shared" ref="K42:K52" si="47">+I42+J42</f>
        <v>0</v>
      </c>
      <c r="L42" s="52"/>
      <c r="M42" s="59"/>
      <c r="N42" s="24" t="s">
        <v>9</v>
      </c>
      <c r="O42" s="86">
        <v>0</v>
      </c>
      <c r="P42" s="86">
        <v>0</v>
      </c>
      <c r="Q42" s="86">
        <f t="shared" si="43"/>
        <v>0</v>
      </c>
      <c r="R42" s="86">
        <v>0</v>
      </c>
      <c r="S42" s="86">
        <f t="shared" si="44"/>
        <v>0</v>
      </c>
      <c r="T42" s="86">
        <v>0</v>
      </c>
      <c r="U42" s="86">
        <f>+S42+T42</f>
        <v>0</v>
      </c>
    </row>
    <row r="43" spans="1:49" ht="19.5" hidden="1" customHeight="1" outlineLevel="1" x14ac:dyDescent="0.2">
      <c r="A43" s="169"/>
      <c r="B43" s="105"/>
      <c r="C43" s="21" t="s">
        <v>21</v>
      </c>
      <c r="D43" s="22"/>
      <c r="E43" s="8"/>
      <c r="F43" s="8">
        <v>0</v>
      </c>
      <c r="G43" s="8">
        <f t="shared" si="45"/>
        <v>0</v>
      </c>
      <c r="H43" s="8">
        <v>0</v>
      </c>
      <c r="I43" s="8">
        <f t="shared" si="46"/>
        <v>0</v>
      </c>
      <c r="J43" s="8">
        <v>0</v>
      </c>
      <c r="K43" s="8">
        <f t="shared" si="47"/>
        <v>0</v>
      </c>
      <c r="L43" s="52"/>
      <c r="M43" s="59"/>
      <c r="N43" s="24" t="s">
        <v>11</v>
      </c>
      <c r="O43" s="86">
        <v>0</v>
      </c>
      <c r="P43" s="86">
        <v>0</v>
      </c>
      <c r="Q43" s="86">
        <f t="shared" si="43"/>
        <v>0</v>
      </c>
      <c r="R43" s="86">
        <v>0</v>
      </c>
      <c r="S43" s="86">
        <f t="shared" si="44"/>
        <v>0</v>
      </c>
      <c r="T43" s="86">
        <v>0</v>
      </c>
      <c r="U43" s="86">
        <f>+S43+T43</f>
        <v>0</v>
      </c>
    </row>
    <row r="44" spans="1:49" ht="19.5" hidden="1" customHeight="1" outlineLevel="1" x14ac:dyDescent="0.2">
      <c r="A44" s="170"/>
      <c r="B44" s="106"/>
      <c r="C44" s="25"/>
      <c r="D44" s="25"/>
      <c r="E44" s="107"/>
      <c r="F44" s="107">
        <v>0</v>
      </c>
      <c r="G44" s="8">
        <f t="shared" si="45"/>
        <v>0</v>
      </c>
      <c r="H44" s="107">
        <v>0</v>
      </c>
      <c r="I44" s="8">
        <f t="shared" si="46"/>
        <v>0</v>
      </c>
      <c r="J44" s="107">
        <v>0</v>
      </c>
      <c r="K44" s="8">
        <f t="shared" si="47"/>
        <v>0</v>
      </c>
      <c r="L44" s="56"/>
      <c r="M44" s="60"/>
      <c r="N44" s="27" t="s">
        <v>12</v>
      </c>
      <c r="O44" s="87">
        <v>0</v>
      </c>
      <c r="P44" s="87">
        <v>0</v>
      </c>
      <c r="Q44" s="87">
        <f t="shared" si="43"/>
        <v>0</v>
      </c>
      <c r="R44" s="87">
        <v>0</v>
      </c>
      <c r="S44" s="87">
        <f t="shared" si="44"/>
        <v>0</v>
      </c>
      <c r="T44" s="87">
        <v>0</v>
      </c>
      <c r="U44" s="87">
        <f>+S44+T44</f>
        <v>0</v>
      </c>
    </row>
    <row r="45" spans="1:49" ht="19.5" hidden="1" customHeight="1" outlineLevel="1" x14ac:dyDescent="0.2">
      <c r="A45" s="169"/>
      <c r="B45" s="106"/>
      <c r="C45" s="25"/>
      <c r="D45" s="25"/>
      <c r="E45" s="107"/>
      <c r="F45" s="107">
        <v>0</v>
      </c>
      <c r="G45" s="8">
        <f t="shared" si="45"/>
        <v>0</v>
      </c>
      <c r="H45" s="107">
        <v>0</v>
      </c>
      <c r="I45" s="8">
        <f t="shared" si="46"/>
        <v>0</v>
      </c>
      <c r="J45" s="107">
        <v>0</v>
      </c>
      <c r="K45" s="8">
        <f t="shared" si="47"/>
        <v>0</v>
      </c>
      <c r="L45" s="33"/>
      <c r="M45" s="151" t="s">
        <v>13</v>
      </c>
      <c r="N45" s="152"/>
      <c r="O45" s="66">
        <f t="shared" ref="O45:P45" si="48">SUM(O46:O48)</f>
        <v>0</v>
      </c>
      <c r="P45" s="66">
        <f t="shared" si="48"/>
        <v>0</v>
      </c>
      <c r="Q45" s="66">
        <f t="shared" si="43"/>
        <v>0</v>
      </c>
      <c r="R45" s="66">
        <f t="shared" ref="R45" si="49">SUM(R46:R48)</f>
        <v>0</v>
      </c>
      <c r="S45" s="66">
        <f t="shared" si="44"/>
        <v>0</v>
      </c>
      <c r="T45" s="66">
        <f t="shared" ref="T45" si="50">SUM(T46:T48)</f>
        <v>0</v>
      </c>
      <c r="U45" s="80">
        <f>SUM(U46:U48)</f>
        <v>0</v>
      </c>
    </row>
    <row r="46" spans="1:49" ht="19.5" hidden="1" customHeight="1" outlineLevel="1" x14ac:dyDescent="0.2">
      <c r="A46" s="170"/>
      <c r="B46" s="147"/>
      <c r="C46" s="148" t="s">
        <v>10</v>
      </c>
      <c r="D46" s="12"/>
      <c r="E46" s="13">
        <f>149-149</f>
        <v>0</v>
      </c>
      <c r="F46" s="13">
        <v>0</v>
      </c>
      <c r="G46" s="13">
        <f t="shared" si="45"/>
        <v>0</v>
      </c>
      <c r="H46" s="13">
        <v>0</v>
      </c>
      <c r="I46" s="13">
        <f t="shared" si="46"/>
        <v>0</v>
      </c>
      <c r="J46" s="13">
        <v>0</v>
      </c>
      <c r="K46" s="13">
        <f t="shared" si="47"/>
        <v>0</v>
      </c>
      <c r="L46" s="50"/>
      <c r="M46" s="156"/>
      <c r="N46" s="157" t="s">
        <v>15</v>
      </c>
      <c r="O46" s="158"/>
      <c r="P46" s="158">
        <v>0</v>
      </c>
      <c r="Q46" s="158">
        <f t="shared" si="43"/>
        <v>0</v>
      </c>
      <c r="R46" s="158">
        <v>0</v>
      </c>
      <c r="S46" s="158">
        <f t="shared" si="44"/>
        <v>0</v>
      </c>
      <c r="T46" s="158">
        <v>0</v>
      </c>
      <c r="U46" s="158">
        <f t="shared" ref="U46:U51" si="51">+S46+T46</f>
        <v>0</v>
      </c>
    </row>
    <row r="47" spans="1:49" ht="19.5" hidden="1" customHeight="1" outlineLevel="1" x14ac:dyDescent="0.2">
      <c r="A47" s="169"/>
      <c r="B47" s="147"/>
      <c r="C47" s="148" t="s">
        <v>23</v>
      </c>
      <c r="D47" s="12"/>
      <c r="E47" s="15"/>
      <c r="F47" s="15">
        <v>0</v>
      </c>
      <c r="G47" s="15">
        <f t="shared" si="45"/>
        <v>0</v>
      </c>
      <c r="H47" s="15">
        <v>0</v>
      </c>
      <c r="I47" s="15">
        <f t="shared" si="46"/>
        <v>0</v>
      </c>
      <c r="J47" s="15">
        <v>0</v>
      </c>
      <c r="K47" s="15">
        <f t="shared" si="47"/>
        <v>0</v>
      </c>
      <c r="L47" s="51"/>
      <c r="M47" s="59"/>
      <c r="N47" s="24" t="s">
        <v>16</v>
      </c>
      <c r="O47" s="86"/>
      <c r="P47" s="86">
        <v>0</v>
      </c>
      <c r="Q47" s="86">
        <f t="shared" si="43"/>
        <v>0</v>
      </c>
      <c r="R47" s="86">
        <v>0</v>
      </c>
      <c r="S47" s="86">
        <f t="shared" si="44"/>
        <v>0</v>
      </c>
      <c r="T47" s="86">
        <v>0</v>
      </c>
      <c r="U47" s="86">
        <f t="shared" si="51"/>
        <v>0</v>
      </c>
    </row>
    <row r="48" spans="1:49" ht="19.5" hidden="1" customHeight="1" outlineLevel="1" x14ac:dyDescent="0.2">
      <c r="A48" s="170"/>
      <c r="B48" s="147"/>
      <c r="C48" s="148" t="s">
        <v>22</v>
      </c>
      <c r="D48" s="12"/>
      <c r="E48" s="64"/>
      <c r="F48" s="64">
        <v>0</v>
      </c>
      <c r="G48" s="64">
        <f t="shared" si="45"/>
        <v>0</v>
      </c>
      <c r="H48" s="64">
        <v>0</v>
      </c>
      <c r="I48" s="64">
        <f t="shared" si="46"/>
        <v>0</v>
      </c>
      <c r="J48" s="64">
        <v>0</v>
      </c>
      <c r="K48" s="64">
        <f t="shared" si="47"/>
        <v>0</v>
      </c>
      <c r="M48" s="108"/>
      <c r="N48" s="109" t="s">
        <v>17</v>
      </c>
      <c r="O48" s="88"/>
      <c r="P48" s="88">
        <v>0</v>
      </c>
      <c r="Q48" s="88">
        <f t="shared" si="43"/>
        <v>0</v>
      </c>
      <c r="R48" s="88">
        <v>0</v>
      </c>
      <c r="S48" s="88">
        <f t="shared" si="44"/>
        <v>0</v>
      </c>
      <c r="T48" s="88">
        <v>0</v>
      </c>
      <c r="U48" s="88">
        <f t="shared" si="51"/>
        <v>0</v>
      </c>
    </row>
    <row r="49" spans="1:26" ht="19.5" hidden="1" customHeight="1" outlineLevel="1" x14ac:dyDescent="0.2">
      <c r="A49" s="169"/>
      <c r="B49" s="147"/>
      <c r="C49" s="148" t="s">
        <v>43</v>
      </c>
      <c r="D49" s="12"/>
      <c r="E49" s="15"/>
      <c r="F49" s="15">
        <v>0</v>
      </c>
      <c r="G49" s="15">
        <f t="shared" si="45"/>
        <v>0</v>
      </c>
      <c r="H49" s="15">
        <v>0</v>
      </c>
      <c r="I49" s="15">
        <f t="shared" si="46"/>
        <v>0</v>
      </c>
      <c r="J49" s="15">
        <v>0</v>
      </c>
      <c r="K49" s="15">
        <f t="shared" si="47"/>
        <v>0</v>
      </c>
      <c r="L49" s="51"/>
      <c r="M49" s="160" t="s">
        <v>41</v>
      </c>
      <c r="N49" s="14"/>
      <c r="O49" s="66"/>
      <c r="P49" s="66">
        <v>0</v>
      </c>
      <c r="Q49" s="66">
        <f t="shared" si="43"/>
        <v>0</v>
      </c>
      <c r="R49" s="66">
        <v>0</v>
      </c>
      <c r="S49" s="66">
        <f t="shared" si="44"/>
        <v>0</v>
      </c>
      <c r="T49" s="66">
        <v>0</v>
      </c>
      <c r="U49" s="66">
        <f t="shared" si="51"/>
        <v>0</v>
      </c>
    </row>
    <row r="50" spans="1:26" ht="19.5" hidden="1" customHeight="1" outlineLevel="1" x14ac:dyDescent="0.2">
      <c r="A50" s="169"/>
      <c r="B50" s="147"/>
      <c r="C50" s="148" t="s">
        <v>48</v>
      </c>
      <c r="D50" s="12"/>
      <c r="E50" s="64"/>
      <c r="F50" s="64">
        <v>0</v>
      </c>
      <c r="G50" s="64">
        <f t="shared" si="45"/>
        <v>0</v>
      </c>
      <c r="H50" s="64">
        <v>0</v>
      </c>
      <c r="I50" s="64">
        <f t="shared" si="46"/>
        <v>0</v>
      </c>
      <c r="J50" s="64">
        <v>0</v>
      </c>
      <c r="K50" s="64">
        <f t="shared" si="47"/>
        <v>0</v>
      </c>
      <c r="L50" s="33"/>
      <c r="M50" s="61" t="s">
        <v>36</v>
      </c>
      <c r="N50" s="32"/>
      <c r="O50" s="66"/>
      <c r="P50" s="66">
        <v>0</v>
      </c>
      <c r="Q50" s="66">
        <f t="shared" si="43"/>
        <v>0</v>
      </c>
      <c r="R50" s="66">
        <v>0</v>
      </c>
      <c r="S50" s="66">
        <f t="shared" si="44"/>
        <v>0</v>
      </c>
      <c r="T50" s="66">
        <v>0</v>
      </c>
      <c r="U50" s="66">
        <f t="shared" si="51"/>
        <v>0</v>
      </c>
    </row>
    <row r="51" spans="1:26" ht="19.5" hidden="1" customHeight="1" outlineLevel="1" thickBot="1" x14ac:dyDescent="0.25">
      <c r="A51" s="170"/>
      <c r="B51" s="110"/>
      <c r="C51" s="41" t="s">
        <v>58</v>
      </c>
      <c r="D51" s="41"/>
      <c r="E51" s="65"/>
      <c r="F51" s="65">
        <v>0</v>
      </c>
      <c r="G51" s="65">
        <f t="shared" si="45"/>
        <v>0</v>
      </c>
      <c r="H51" s="65">
        <v>0</v>
      </c>
      <c r="I51" s="65">
        <f t="shared" si="46"/>
        <v>0</v>
      </c>
      <c r="J51" s="65">
        <v>0</v>
      </c>
      <c r="K51" s="65">
        <f t="shared" si="47"/>
        <v>0</v>
      </c>
      <c r="L51" s="33"/>
      <c r="M51" s="161" t="s">
        <v>59</v>
      </c>
      <c r="N51" s="145"/>
      <c r="O51" s="97"/>
      <c r="P51" s="97">
        <v>0</v>
      </c>
      <c r="Q51" s="97">
        <f t="shared" si="43"/>
        <v>0</v>
      </c>
      <c r="R51" s="97">
        <v>0</v>
      </c>
      <c r="S51" s="97">
        <f t="shared" si="44"/>
        <v>0</v>
      </c>
      <c r="T51" s="97">
        <v>0</v>
      </c>
      <c r="U51" s="97">
        <f t="shared" si="51"/>
        <v>0</v>
      </c>
    </row>
    <row r="52" spans="1:26" ht="19.5" hidden="1" customHeight="1" outlineLevel="1" thickBot="1" x14ac:dyDescent="0.25">
      <c r="A52" s="169"/>
      <c r="B52" s="162" t="s">
        <v>14</v>
      </c>
      <c r="C52" s="148"/>
      <c r="D52" s="12"/>
      <c r="E52" s="15">
        <f t="shared" ref="E52:F52" si="52">SUM(E46:E51)+E39</f>
        <v>0</v>
      </c>
      <c r="F52" s="15">
        <f t="shared" si="52"/>
        <v>0</v>
      </c>
      <c r="G52" s="15">
        <f t="shared" si="45"/>
        <v>0</v>
      </c>
      <c r="H52" s="15">
        <f t="shared" ref="H52:J52" si="53">SUM(H46:H51)+H39</f>
        <v>0</v>
      </c>
      <c r="I52" s="15">
        <f t="shared" si="46"/>
        <v>0</v>
      </c>
      <c r="J52" s="15">
        <f t="shared" si="53"/>
        <v>0</v>
      </c>
      <c r="K52" s="15">
        <f t="shared" si="47"/>
        <v>0</v>
      </c>
      <c r="L52" s="73"/>
      <c r="M52" s="163" t="s">
        <v>18</v>
      </c>
      <c r="N52" s="164"/>
      <c r="O52" s="66">
        <f t="shared" ref="O52:P52" si="54">+O50+O45+O39+O49+O51</f>
        <v>0</v>
      </c>
      <c r="P52" s="66">
        <f t="shared" si="54"/>
        <v>0</v>
      </c>
      <c r="Q52" s="66">
        <f t="shared" si="43"/>
        <v>0</v>
      </c>
      <c r="R52" s="66">
        <f t="shared" ref="R52" si="55">+R50+R45+R39+R49+R51</f>
        <v>0</v>
      </c>
      <c r="S52" s="66">
        <f t="shared" si="44"/>
        <v>0</v>
      </c>
      <c r="T52" s="66">
        <f t="shared" ref="T52" si="56">+T50+T45+T39+T49+T51</f>
        <v>0</v>
      </c>
      <c r="U52" s="66">
        <f>+U51+U50+U49+U45+U39</f>
        <v>0</v>
      </c>
      <c r="X52" s="328">
        <f>+U52-K52</f>
        <v>0</v>
      </c>
    </row>
    <row r="53" spans="1:26" s="6" customFormat="1" ht="25.5" hidden="1" customHeight="1" outlineLevel="1" x14ac:dyDescent="0.2">
      <c r="B53" s="258" t="s">
        <v>97</v>
      </c>
      <c r="C53" s="192" t="s">
        <v>79</v>
      </c>
      <c r="D53" s="193"/>
      <c r="E53" s="192"/>
      <c r="F53" s="192"/>
      <c r="G53" s="192"/>
      <c r="H53" s="192"/>
      <c r="I53" s="192"/>
      <c r="J53" s="192"/>
      <c r="K53" s="192"/>
      <c r="L53" s="192"/>
      <c r="M53" s="253"/>
      <c r="N53" s="194"/>
      <c r="O53" s="194"/>
      <c r="P53" s="194"/>
      <c r="Q53" s="194"/>
      <c r="R53" s="194"/>
      <c r="S53" s="194"/>
      <c r="T53" s="194"/>
      <c r="U53" s="194"/>
    </row>
    <row r="54" spans="1:26" ht="40.5" hidden="1" customHeight="1" outlineLevel="1" x14ac:dyDescent="0.2">
      <c r="B54" s="195" t="s">
        <v>0</v>
      </c>
      <c r="C54" s="196"/>
      <c r="D54" s="197"/>
      <c r="E54" s="198" t="str">
        <f t="shared" ref="E54:K54" si="57">+E$6</f>
        <v>Eredeti előirányzat
2025. év</v>
      </c>
      <c r="F54" s="198" t="str">
        <f t="shared" si="57"/>
        <v>1 számú 
módosítás</v>
      </c>
      <c r="G54" s="198" t="str">
        <f t="shared" si="57"/>
        <v>1. Módosított előirányzat
2025. év</v>
      </c>
      <c r="H54" s="198" t="str">
        <f t="shared" si="57"/>
        <v>2 számú 
módosítás</v>
      </c>
      <c r="I54" s="198" t="str">
        <f t="shared" si="57"/>
        <v>2. Módosított előirányzat
2025. év</v>
      </c>
      <c r="J54" s="198" t="str">
        <f t="shared" si="57"/>
        <v>3 számú 
módosítás</v>
      </c>
      <c r="K54" s="198" t="str">
        <f t="shared" si="57"/>
        <v>3. Módosított előirányzat
2025. év</v>
      </c>
      <c r="L54" s="199"/>
      <c r="M54" s="200" t="s">
        <v>1</v>
      </c>
      <c r="N54" s="201"/>
      <c r="O54" s="198" t="str">
        <f t="shared" ref="O54:U54" si="58">+O$6</f>
        <v>Eredeti előirányzat
2025. év</v>
      </c>
      <c r="P54" s="198" t="str">
        <f t="shared" si="58"/>
        <v>1 számú 
módosítás</v>
      </c>
      <c r="Q54" s="198" t="str">
        <f t="shared" si="58"/>
        <v>1. Módosított előirányzat
2025. év</v>
      </c>
      <c r="R54" s="198" t="str">
        <f t="shared" si="58"/>
        <v>2 számú 
módosítás</v>
      </c>
      <c r="S54" s="198" t="str">
        <f t="shared" si="58"/>
        <v>2. Módosított előirányzat
2025. év</v>
      </c>
      <c r="T54" s="198" t="str">
        <f t="shared" si="58"/>
        <v>3 számú 
módosítás</v>
      </c>
      <c r="U54" s="198" t="str">
        <f t="shared" si="58"/>
        <v>3. Módosított előirányzat
2025. év</v>
      </c>
      <c r="X54" s="266" t="s">
        <v>81</v>
      </c>
    </row>
    <row r="55" spans="1:26" ht="19.5" hidden="1" customHeight="1" outlineLevel="1" x14ac:dyDescent="0.2">
      <c r="B55" s="202" t="s">
        <v>2</v>
      </c>
      <c r="C55" s="203"/>
      <c r="D55" s="204"/>
      <c r="E55" s="205">
        <f t="shared" ref="E55:I55" si="59">+E56+E57+E58+E59</f>
        <v>0</v>
      </c>
      <c r="F55" s="205">
        <f t="shared" si="59"/>
        <v>0</v>
      </c>
      <c r="G55" s="205">
        <f t="shared" si="59"/>
        <v>0</v>
      </c>
      <c r="H55" s="205">
        <f t="shared" si="59"/>
        <v>0</v>
      </c>
      <c r="I55" s="205">
        <f t="shared" si="59"/>
        <v>0</v>
      </c>
      <c r="J55" s="205">
        <f t="shared" ref="J55:K55" si="60">+J56+J57+J58+J59</f>
        <v>0</v>
      </c>
      <c r="K55" s="205">
        <f t="shared" si="60"/>
        <v>0</v>
      </c>
      <c r="L55" s="206"/>
      <c r="M55" s="207" t="s">
        <v>3</v>
      </c>
      <c r="N55" s="208"/>
      <c r="O55" s="209">
        <f t="shared" ref="O55:S55" si="61">SUM(O56:O60)</f>
        <v>0</v>
      </c>
      <c r="P55" s="209">
        <f t="shared" si="61"/>
        <v>0</v>
      </c>
      <c r="Q55" s="209">
        <f t="shared" si="61"/>
        <v>0</v>
      </c>
      <c r="R55" s="209">
        <f t="shared" si="61"/>
        <v>0</v>
      </c>
      <c r="S55" s="209">
        <f t="shared" si="61"/>
        <v>0</v>
      </c>
      <c r="T55" s="209">
        <f t="shared" ref="T55:U55" si="62">SUM(T56:T60)</f>
        <v>0</v>
      </c>
      <c r="U55" s="209">
        <f t="shared" si="62"/>
        <v>0</v>
      </c>
      <c r="X55" s="209">
        <f>SUM(X56:X60)</f>
        <v>0</v>
      </c>
      <c r="Z55" s="5">
        <f t="shared" ref="Z55:Z64" si="63">+X55-S55</f>
        <v>0</v>
      </c>
    </row>
    <row r="56" spans="1:26" ht="19.5" hidden="1" customHeight="1" outlineLevel="1" x14ac:dyDescent="0.2">
      <c r="B56" s="210" t="s">
        <v>4</v>
      </c>
      <c r="C56" s="232"/>
      <c r="D56" s="232"/>
      <c r="E56" s="233"/>
      <c r="F56" s="233"/>
      <c r="G56" s="233"/>
      <c r="H56" s="233"/>
      <c r="I56" s="233"/>
      <c r="J56" s="233"/>
      <c r="K56" s="233"/>
      <c r="L56" s="234"/>
      <c r="M56" s="249" t="s">
        <v>6</v>
      </c>
      <c r="N56" s="245"/>
      <c r="O56" s="235">
        <f t="shared" ref="O56:S56" si="64">+O8+O24+O40</f>
        <v>0</v>
      </c>
      <c r="P56" s="235">
        <f t="shared" si="64"/>
        <v>0</v>
      </c>
      <c r="Q56" s="235">
        <f t="shared" si="64"/>
        <v>0</v>
      </c>
      <c r="R56" s="235">
        <f t="shared" si="64"/>
        <v>0</v>
      </c>
      <c r="S56" s="235">
        <f t="shared" si="64"/>
        <v>0</v>
      </c>
      <c r="T56" s="235">
        <f t="shared" ref="T56" si="65">+T8+T24+T40</f>
        <v>0</v>
      </c>
      <c r="U56" s="235">
        <f>+U8+U24+U40</f>
        <v>0</v>
      </c>
      <c r="X56" s="235">
        <v>0</v>
      </c>
      <c r="Z56" s="5">
        <f t="shared" si="63"/>
        <v>0</v>
      </c>
    </row>
    <row r="57" spans="1:26" ht="23.25" hidden="1" customHeight="1" outlineLevel="1" x14ac:dyDescent="0.2">
      <c r="A57" s="2"/>
      <c r="B57" s="211" t="s">
        <v>5</v>
      </c>
      <c r="C57" s="236"/>
      <c r="D57" s="237"/>
      <c r="E57" s="238">
        <f t="shared" ref="E57:I57" si="66">+E9+E25+E41</f>
        <v>0</v>
      </c>
      <c r="F57" s="238">
        <f t="shared" si="66"/>
        <v>0</v>
      </c>
      <c r="G57" s="238">
        <f t="shared" si="66"/>
        <v>0</v>
      </c>
      <c r="H57" s="238">
        <f t="shared" si="66"/>
        <v>0</v>
      </c>
      <c r="I57" s="238">
        <f t="shared" si="66"/>
        <v>0</v>
      </c>
      <c r="J57" s="238">
        <f t="shared" ref="J57:K57" si="67">+J9+J25+J41</f>
        <v>0</v>
      </c>
      <c r="K57" s="238">
        <f t="shared" si="67"/>
        <v>0</v>
      </c>
      <c r="L57" s="234"/>
      <c r="M57" s="250" t="s">
        <v>8</v>
      </c>
      <c r="N57" s="246"/>
      <c r="O57" s="239">
        <f t="shared" ref="O57:S67" si="68">+O9+O25+O41</f>
        <v>0</v>
      </c>
      <c r="P57" s="239">
        <f t="shared" si="68"/>
        <v>0</v>
      </c>
      <c r="Q57" s="239">
        <f t="shared" si="68"/>
        <v>0</v>
      </c>
      <c r="R57" s="239">
        <f t="shared" si="68"/>
        <v>0</v>
      </c>
      <c r="S57" s="239">
        <f t="shared" si="68"/>
        <v>0</v>
      </c>
      <c r="T57" s="239">
        <f t="shared" ref="T57:U57" si="69">+T9+T25+T41</f>
        <v>0</v>
      </c>
      <c r="U57" s="239">
        <f t="shared" si="69"/>
        <v>0</v>
      </c>
      <c r="X57" s="239">
        <v>0</v>
      </c>
      <c r="Z57" s="5">
        <f t="shared" si="63"/>
        <v>0</v>
      </c>
    </row>
    <row r="58" spans="1:26" ht="19.5" hidden="1" customHeight="1" outlineLevel="1" x14ac:dyDescent="0.2">
      <c r="A58" s="2"/>
      <c r="B58" s="211" t="s">
        <v>7</v>
      </c>
      <c r="C58" s="236"/>
      <c r="D58" s="237"/>
      <c r="E58" s="238">
        <f t="shared" ref="E58:I58" si="70">+E10+E26+E42</f>
        <v>0</v>
      </c>
      <c r="F58" s="238">
        <f t="shared" si="70"/>
        <v>0</v>
      </c>
      <c r="G58" s="238">
        <f t="shared" si="70"/>
        <v>0</v>
      </c>
      <c r="H58" s="238">
        <f t="shared" si="70"/>
        <v>0</v>
      </c>
      <c r="I58" s="238">
        <f t="shared" si="70"/>
        <v>0</v>
      </c>
      <c r="J58" s="238">
        <f t="shared" ref="J58:K58" si="71">+J10+J26+J42</f>
        <v>0</v>
      </c>
      <c r="K58" s="238">
        <f t="shared" si="71"/>
        <v>0</v>
      </c>
      <c r="L58" s="234"/>
      <c r="M58" s="250" t="s">
        <v>9</v>
      </c>
      <c r="N58" s="240"/>
      <c r="O58" s="239">
        <f t="shared" si="68"/>
        <v>0</v>
      </c>
      <c r="P58" s="239">
        <f t="shared" si="68"/>
        <v>0</v>
      </c>
      <c r="Q58" s="239">
        <f t="shared" si="68"/>
        <v>0</v>
      </c>
      <c r="R58" s="239">
        <f t="shared" si="68"/>
        <v>0</v>
      </c>
      <c r="S58" s="239">
        <f t="shared" si="68"/>
        <v>0</v>
      </c>
      <c r="T58" s="239">
        <f t="shared" ref="T58:U58" si="72">+T10+T26+T42</f>
        <v>0</v>
      </c>
      <c r="U58" s="239">
        <f t="shared" si="72"/>
        <v>0</v>
      </c>
      <c r="X58" s="239">
        <v>0</v>
      </c>
      <c r="Z58" s="5">
        <f t="shared" si="63"/>
        <v>0</v>
      </c>
    </row>
    <row r="59" spans="1:26" ht="19.5" hidden="1" customHeight="1" outlineLevel="1" x14ac:dyDescent="0.2">
      <c r="A59" s="2"/>
      <c r="B59" s="211" t="s">
        <v>21</v>
      </c>
      <c r="C59" s="236"/>
      <c r="D59" s="237"/>
      <c r="E59" s="238">
        <f t="shared" ref="E59:I59" si="73">+E11+E27+E43</f>
        <v>0</v>
      </c>
      <c r="F59" s="238">
        <f t="shared" si="73"/>
        <v>0</v>
      </c>
      <c r="G59" s="238">
        <f t="shared" si="73"/>
        <v>0</v>
      </c>
      <c r="H59" s="238">
        <f t="shared" si="73"/>
        <v>0</v>
      </c>
      <c r="I59" s="238">
        <f t="shared" si="73"/>
        <v>0</v>
      </c>
      <c r="J59" s="238">
        <f t="shared" ref="J59:K59" si="74">+J11+J27+J43</f>
        <v>0</v>
      </c>
      <c r="K59" s="238">
        <f t="shared" si="74"/>
        <v>0</v>
      </c>
      <c r="L59" s="234"/>
      <c r="M59" s="250" t="s">
        <v>11</v>
      </c>
      <c r="N59" s="246"/>
      <c r="O59" s="239">
        <f t="shared" si="68"/>
        <v>0</v>
      </c>
      <c r="P59" s="239">
        <f t="shared" si="68"/>
        <v>0</v>
      </c>
      <c r="Q59" s="239">
        <f t="shared" si="68"/>
        <v>0</v>
      </c>
      <c r="R59" s="239">
        <f t="shared" si="68"/>
        <v>0</v>
      </c>
      <c r="S59" s="239">
        <f t="shared" si="68"/>
        <v>0</v>
      </c>
      <c r="T59" s="239">
        <f t="shared" ref="T59:U59" si="75">+T11+T27+T43</f>
        <v>0</v>
      </c>
      <c r="U59" s="239">
        <f t="shared" si="75"/>
        <v>0</v>
      </c>
      <c r="X59" s="239">
        <v>0</v>
      </c>
      <c r="Z59" s="5">
        <f t="shared" si="63"/>
        <v>0</v>
      </c>
    </row>
    <row r="60" spans="1:26" ht="19.5" hidden="1" customHeight="1" outlineLevel="1" x14ac:dyDescent="0.2">
      <c r="A60" s="2"/>
      <c r="B60" s="212"/>
      <c r="C60" s="241"/>
      <c r="D60" s="241"/>
      <c r="E60" s="242">
        <f t="shared" ref="E60:I60" si="76">+E12+E28+E44</f>
        <v>0</v>
      </c>
      <c r="F60" s="242">
        <f t="shared" si="76"/>
        <v>0</v>
      </c>
      <c r="G60" s="242">
        <f t="shared" si="76"/>
        <v>0</v>
      </c>
      <c r="H60" s="242">
        <f t="shared" si="76"/>
        <v>0</v>
      </c>
      <c r="I60" s="242">
        <f t="shared" si="76"/>
        <v>0</v>
      </c>
      <c r="J60" s="242">
        <f t="shared" ref="J60:K60" si="77">+J12+J28+J44</f>
        <v>0</v>
      </c>
      <c r="K60" s="242">
        <f t="shared" si="77"/>
        <v>0</v>
      </c>
      <c r="L60" s="234"/>
      <c r="M60" s="251" t="s">
        <v>12</v>
      </c>
      <c r="N60" s="247"/>
      <c r="O60" s="243">
        <f t="shared" si="68"/>
        <v>0</v>
      </c>
      <c r="P60" s="243">
        <f t="shared" si="68"/>
        <v>0</v>
      </c>
      <c r="Q60" s="243">
        <f t="shared" si="68"/>
        <v>0</v>
      </c>
      <c r="R60" s="243">
        <f t="shared" si="68"/>
        <v>0</v>
      </c>
      <c r="S60" s="243">
        <f t="shared" si="68"/>
        <v>0</v>
      </c>
      <c r="T60" s="243">
        <f t="shared" ref="T60:U60" si="78">+T12+T28+T44</f>
        <v>0</v>
      </c>
      <c r="U60" s="243">
        <f t="shared" si="78"/>
        <v>0</v>
      </c>
      <c r="X60" s="243">
        <v>0</v>
      </c>
      <c r="Z60" s="5">
        <f t="shared" si="63"/>
        <v>0</v>
      </c>
    </row>
    <row r="61" spans="1:26" ht="19.5" hidden="1" customHeight="1" outlineLevel="1" x14ac:dyDescent="0.2">
      <c r="A61" s="2"/>
      <c r="B61" s="212"/>
      <c r="C61" s="241"/>
      <c r="D61" s="241"/>
      <c r="E61" s="242">
        <f t="shared" ref="E61:I61" si="79">+E13+E29+E45</f>
        <v>0</v>
      </c>
      <c r="F61" s="242">
        <f t="shared" si="79"/>
        <v>0</v>
      </c>
      <c r="G61" s="242">
        <f t="shared" si="79"/>
        <v>0</v>
      </c>
      <c r="H61" s="242">
        <f t="shared" si="79"/>
        <v>0</v>
      </c>
      <c r="I61" s="242">
        <f t="shared" si="79"/>
        <v>0</v>
      </c>
      <c r="J61" s="242">
        <f t="shared" ref="J61:K61" si="80">+J13+J29+J45</f>
        <v>0</v>
      </c>
      <c r="K61" s="242">
        <f t="shared" si="80"/>
        <v>0</v>
      </c>
      <c r="L61" s="213"/>
      <c r="M61" s="207" t="s">
        <v>13</v>
      </c>
      <c r="N61" s="208"/>
      <c r="O61" s="214">
        <f t="shared" ref="O61:S61" si="81">SUM(O62:O64)</f>
        <v>0</v>
      </c>
      <c r="P61" s="214">
        <f t="shared" si="81"/>
        <v>0</v>
      </c>
      <c r="Q61" s="214">
        <f t="shared" si="81"/>
        <v>0</v>
      </c>
      <c r="R61" s="214">
        <f t="shared" si="81"/>
        <v>0</v>
      </c>
      <c r="S61" s="214">
        <f t="shared" si="81"/>
        <v>0</v>
      </c>
      <c r="T61" s="214">
        <f t="shared" ref="T61:U61" si="82">SUM(T62:T64)</f>
        <v>0</v>
      </c>
      <c r="U61" s="214">
        <f t="shared" si="82"/>
        <v>0</v>
      </c>
      <c r="X61" s="214">
        <f>SUM(X62:X64)</f>
        <v>0</v>
      </c>
      <c r="Z61" s="5">
        <f t="shared" si="63"/>
        <v>0</v>
      </c>
    </row>
    <row r="62" spans="1:26" ht="19.5" hidden="1" customHeight="1" outlineLevel="1" x14ac:dyDescent="0.2">
      <c r="A62" s="2"/>
      <c r="B62" s="215" t="s">
        <v>10</v>
      </c>
      <c r="C62" s="203"/>
      <c r="D62" s="216"/>
      <c r="E62" s="217">
        <f t="shared" ref="E62:I67" si="83">+E14+E30+E46</f>
        <v>0</v>
      </c>
      <c r="F62" s="217">
        <f t="shared" si="83"/>
        <v>0</v>
      </c>
      <c r="G62" s="217">
        <f t="shared" si="83"/>
        <v>0</v>
      </c>
      <c r="H62" s="217">
        <f t="shared" si="83"/>
        <v>0</v>
      </c>
      <c r="I62" s="217">
        <f t="shared" si="83"/>
        <v>0</v>
      </c>
      <c r="J62" s="217">
        <f t="shared" ref="J62:K62" si="84">+J14+J30+J46</f>
        <v>0</v>
      </c>
      <c r="K62" s="217">
        <f t="shared" si="84"/>
        <v>0</v>
      </c>
      <c r="L62" s="206"/>
      <c r="M62" s="249" t="s">
        <v>15</v>
      </c>
      <c r="N62" s="245"/>
      <c r="O62" s="235">
        <f t="shared" si="68"/>
        <v>0</v>
      </c>
      <c r="P62" s="235">
        <f t="shared" si="68"/>
        <v>0</v>
      </c>
      <c r="Q62" s="235">
        <f t="shared" si="68"/>
        <v>0</v>
      </c>
      <c r="R62" s="235">
        <f t="shared" si="68"/>
        <v>0</v>
      </c>
      <c r="S62" s="235">
        <f t="shared" si="68"/>
        <v>0</v>
      </c>
      <c r="T62" s="235">
        <f t="shared" ref="T62:U62" si="85">+T14+T30+T46</f>
        <v>0</v>
      </c>
      <c r="U62" s="235">
        <f t="shared" si="85"/>
        <v>0</v>
      </c>
      <c r="X62" s="235">
        <v>0</v>
      </c>
      <c r="Z62" s="5">
        <f t="shared" si="63"/>
        <v>0</v>
      </c>
    </row>
    <row r="63" spans="1:26" ht="19.5" hidden="1" customHeight="1" outlineLevel="1" x14ac:dyDescent="0.2">
      <c r="A63" s="2"/>
      <c r="B63" s="215" t="s">
        <v>23</v>
      </c>
      <c r="C63" s="203"/>
      <c r="D63" s="216"/>
      <c r="E63" s="218">
        <f t="shared" si="83"/>
        <v>0</v>
      </c>
      <c r="F63" s="218">
        <f t="shared" si="83"/>
        <v>0</v>
      </c>
      <c r="G63" s="218">
        <f t="shared" si="83"/>
        <v>0</v>
      </c>
      <c r="H63" s="218">
        <f t="shared" si="83"/>
        <v>0</v>
      </c>
      <c r="I63" s="218">
        <f t="shared" si="83"/>
        <v>0</v>
      </c>
      <c r="J63" s="218">
        <f t="shared" ref="J63:K63" si="86">+J15+J31+J47</f>
        <v>0</v>
      </c>
      <c r="K63" s="218">
        <f t="shared" si="86"/>
        <v>0</v>
      </c>
      <c r="L63" s="206"/>
      <c r="M63" s="250" t="s">
        <v>16</v>
      </c>
      <c r="N63" s="246"/>
      <c r="O63" s="239">
        <f t="shared" si="68"/>
        <v>0</v>
      </c>
      <c r="P63" s="239">
        <f t="shared" si="68"/>
        <v>0</v>
      </c>
      <c r="Q63" s="239">
        <f t="shared" si="68"/>
        <v>0</v>
      </c>
      <c r="R63" s="239">
        <f t="shared" si="68"/>
        <v>0</v>
      </c>
      <c r="S63" s="239">
        <f t="shared" si="68"/>
        <v>0</v>
      </c>
      <c r="T63" s="239">
        <f t="shared" ref="T63:U63" si="87">+T15+T31+T47</f>
        <v>0</v>
      </c>
      <c r="U63" s="239">
        <f t="shared" si="87"/>
        <v>0</v>
      </c>
      <c r="X63" s="239">
        <v>0</v>
      </c>
      <c r="Z63" s="5">
        <f t="shared" si="63"/>
        <v>0</v>
      </c>
    </row>
    <row r="64" spans="1:26" ht="19.5" hidden="1" customHeight="1" outlineLevel="1" x14ac:dyDescent="0.2">
      <c r="A64" s="2"/>
      <c r="B64" s="215" t="s">
        <v>22</v>
      </c>
      <c r="C64" s="203"/>
      <c r="D64" s="216"/>
      <c r="E64" s="219">
        <f t="shared" si="83"/>
        <v>0</v>
      </c>
      <c r="F64" s="219">
        <f t="shared" si="83"/>
        <v>0</v>
      </c>
      <c r="G64" s="219">
        <f t="shared" si="83"/>
        <v>0</v>
      </c>
      <c r="H64" s="219">
        <f t="shared" si="83"/>
        <v>0</v>
      </c>
      <c r="I64" s="219">
        <f t="shared" si="83"/>
        <v>0</v>
      </c>
      <c r="J64" s="219">
        <f t="shared" ref="J64:K64" si="88">+J16+J32+J48</f>
        <v>0</v>
      </c>
      <c r="K64" s="219">
        <f t="shared" si="88"/>
        <v>0</v>
      </c>
      <c r="L64" s="213"/>
      <c r="M64" s="252" t="s">
        <v>17</v>
      </c>
      <c r="N64" s="248"/>
      <c r="O64" s="244">
        <f t="shared" si="68"/>
        <v>0</v>
      </c>
      <c r="P64" s="244">
        <f t="shared" si="68"/>
        <v>0</v>
      </c>
      <c r="Q64" s="244">
        <f t="shared" si="68"/>
        <v>0</v>
      </c>
      <c r="R64" s="244">
        <f t="shared" si="68"/>
        <v>0</v>
      </c>
      <c r="S64" s="244">
        <f t="shared" si="68"/>
        <v>0</v>
      </c>
      <c r="T64" s="244">
        <f t="shared" ref="T64:U64" si="89">+T16+T32+T48</f>
        <v>0</v>
      </c>
      <c r="U64" s="244">
        <f t="shared" si="89"/>
        <v>0</v>
      </c>
      <c r="X64" s="244">
        <v>0</v>
      </c>
      <c r="Z64" s="5">
        <f t="shared" si="63"/>
        <v>0</v>
      </c>
    </row>
    <row r="65" spans="1:49" ht="19.5" hidden="1" customHeight="1" outlineLevel="1" x14ac:dyDescent="0.2">
      <c r="A65" s="2"/>
      <c r="B65" s="215" t="s">
        <v>43</v>
      </c>
      <c r="C65" s="203"/>
      <c r="D65" s="216"/>
      <c r="E65" s="218">
        <f t="shared" si="83"/>
        <v>0</v>
      </c>
      <c r="F65" s="218">
        <f t="shared" si="83"/>
        <v>0</v>
      </c>
      <c r="G65" s="218">
        <f t="shared" si="83"/>
        <v>0</v>
      </c>
      <c r="H65" s="218">
        <f t="shared" si="83"/>
        <v>0</v>
      </c>
      <c r="I65" s="218">
        <f t="shared" si="83"/>
        <v>0</v>
      </c>
      <c r="J65" s="218">
        <f t="shared" ref="J65:K65" si="90">+J17+J33+J49</f>
        <v>0</v>
      </c>
      <c r="K65" s="218">
        <f t="shared" si="90"/>
        <v>0</v>
      </c>
      <c r="L65" s="206"/>
      <c r="M65" s="220"/>
      <c r="N65" s="221" t="s">
        <v>41</v>
      </c>
      <c r="O65" s="214">
        <f t="shared" si="68"/>
        <v>0</v>
      </c>
      <c r="P65" s="214">
        <f t="shared" si="68"/>
        <v>0</v>
      </c>
      <c r="Q65" s="214">
        <f t="shared" si="68"/>
        <v>0</v>
      </c>
      <c r="R65" s="214">
        <f t="shared" si="68"/>
        <v>0</v>
      </c>
      <c r="S65" s="214">
        <f t="shared" si="68"/>
        <v>0</v>
      </c>
      <c r="T65" s="214">
        <f t="shared" ref="T65:U65" si="91">+T17+T33+T49</f>
        <v>0</v>
      </c>
      <c r="U65" s="214">
        <f t="shared" si="91"/>
        <v>0</v>
      </c>
      <c r="X65" s="214"/>
    </row>
    <row r="66" spans="1:49" ht="19.5" hidden="1" customHeight="1" outlineLevel="1" x14ac:dyDescent="0.2">
      <c r="B66" s="215" t="s">
        <v>48</v>
      </c>
      <c r="C66" s="203"/>
      <c r="D66" s="216"/>
      <c r="E66" s="219">
        <f t="shared" si="83"/>
        <v>0</v>
      </c>
      <c r="F66" s="219">
        <f t="shared" si="83"/>
        <v>0</v>
      </c>
      <c r="G66" s="219">
        <f t="shared" si="83"/>
        <v>0</v>
      </c>
      <c r="H66" s="219">
        <f t="shared" si="83"/>
        <v>0</v>
      </c>
      <c r="I66" s="219">
        <f t="shared" si="83"/>
        <v>0</v>
      </c>
      <c r="J66" s="219">
        <f t="shared" ref="J66:K66" si="92">+J18+J34+J50</f>
        <v>0</v>
      </c>
      <c r="K66" s="219">
        <f t="shared" si="92"/>
        <v>0</v>
      </c>
      <c r="L66" s="213"/>
      <c r="M66" s="200"/>
      <c r="N66" s="222" t="s">
        <v>36</v>
      </c>
      <c r="O66" s="214">
        <f t="shared" si="68"/>
        <v>0</v>
      </c>
      <c r="P66" s="214">
        <f t="shared" si="68"/>
        <v>0</v>
      </c>
      <c r="Q66" s="214">
        <f t="shared" si="68"/>
        <v>0</v>
      </c>
      <c r="R66" s="214">
        <f t="shared" si="68"/>
        <v>0</v>
      </c>
      <c r="S66" s="214">
        <f t="shared" si="68"/>
        <v>0</v>
      </c>
      <c r="T66" s="214">
        <f t="shared" ref="T66:U66" si="93">+T18+T34+T50</f>
        <v>0</v>
      </c>
      <c r="U66" s="214">
        <f t="shared" si="93"/>
        <v>0</v>
      </c>
      <c r="X66" s="214"/>
    </row>
    <row r="67" spans="1:49" ht="19.5" hidden="1" customHeight="1" outlineLevel="1" x14ac:dyDescent="0.2">
      <c r="B67" s="223" t="s">
        <v>58</v>
      </c>
      <c r="C67" s="224"/>
      <c r="D67" s="224"/>
      <c r="E67" s="225">
        <f t="shared" si="83"/>
        <v>0</v>
      </c>
      <c r="F67" s="225">
        <f t="shared" si="83"/>
        <v>0</v>
      </c>
      <c r="G67" s="225">
        <f t="shared" si="83"/>
        <v>0</v>
      </c>
      <c r="H67" s="225">
        <f t="shared" si="83"/>
        <v>0</v>
      </c>
      <c r="I67" s="225">
        <f t="shared" si="83"/>
        <v>0</v>
      </c>
      <c r="J67" s="225">
        <f t="shared" ref="J67:K67" si="94">+J19+J35+J51</f>
        <v>0</v>
      </c>
      <c r="K67" s="225">
        <f t="shared" si="94"/>
        <v>0</v>
      </c>
      <c r="L67" s="213"/>
      <c r="M67" s="226"/>
      <c r="N67" s="227" t="s">
        <v>59</v>
      </c>
      <c r="O67" s="214">
        <f t="shared" si="68"/>
        <v>0</v>
      </c>
      <c r="P67" s="214">
        <f t="shared" si="68"/>
        <v>0</v>
      </c>
      <c r="Q67" s="214">
        <f t="shared" si="68"/>
        <v>0</v>
      </c>
      <c r="R67" s="214">
        <f t="shared" si="68"/>
        <v>0</v>
      </c>
      <c r="S67" s="214">
        <f t="shared" si="68"/>
        <v>0</v>
      </c>
      <c r="T67" s="214">
        <f t="shared" ref="T67:U67" si="95">+T19+T35+T51</f>
        <v>0</v>
      </c>
      <c r="U67" s="214">
        <f t="shared" si="95"/>
        <v>0</v>
      </c>
      <c r="X67" s="214"/>
    </row>
    <row r="68" spans="1:49" s="9" customFormat="1" ht="19.5" hidden="1" customHeight="1" outlineLevel="1" x14ac:dyDescent="0.2">
      <c r="B68" s="228" t="s">
        <v>14</v>
      </c>
      <c r="C68" s="203"/>
      <c r="D68" s="216"/>
      <c r="E68" s="218">
        <f t="shared" ref="E68:I68" si="96">SUM(E62:E67)+E55</f>
        <v>0</v>
      </c>
      <c r="F68" s="218">
        <f t="shared" si="96"/>
        <v>0</v>
      </c>
      <c r="G68" s="218">
        <f t="shared" si="96"/>
        <v>0</v>
      </c>
      <c r="H68" s="218">
        <f t="shared" si="96"/>
        <v>0</v>
      </c>
      <c r="I68" s="218">
        <f t="shared" si="96"/>
        <v>0</v>
      </c>
      <c r="J68" s="218">
        <f t="shared" ref="J68:K68" si="97">SUM(J62:J67)+J55</f>
        <v>0</v>
      </c>
      <c r="K68" s="218">
        <f t="shared" si="97"/>
        <v>0</v>
      </c>
      <c r="L68" s="229"/>
      <c r="M68" s="230" t="s">
        <v>18</v>
      </c>
      <c r="N68" s="231"/>
      <c r="O68" s="214">
        <f t="shared" ref="O68:S68" si="98">+O66+O61+O55+O65+O67</f>
        <v>0</v>
      </c>
      <c r="P68" s="214">
        <f t="shared" si="98"/>
        <v>0</v>
      </c>
      <c r="Q68" s="214">
        <f t="shared" si="98"/>
        <v>0</v>
      </c>
      <c r="R68" s="214">
        <f t="shared" si="98"/>
        <v>0</v>
      </c>
      <c r="S68" s="214">
        <f t="shared" si="98"/>
        <v>0</v>
      </c>
      <c r="T68" s="214">
        <f t="shared" ref="T68:U68" si="99">+T66+T61+T55+T65+T67</f>
        <v>0</v>
      </c>
      <c r="U68" s="214">
        <f t="shared" si="99"/>
        <v>0</v>
      </c>
      <c r="V68" s="5"/>
      <c r="X68" s="214">
        <f>+X61+X55</f>
        <v>0</v>
      </c>
      <c r="Y68" s="5"/>
      <c r="Z68" s="5">
        <f>+X68-S68</f>
        <v>0</v>
      </c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</row>
    <row r="69" spans="1:49" s="9" customFormat="1" ht="19.5" hidden="1" customHeight="1" outlineLevel="1" x14ac:dyDescent="0.2">
      <c r="B69" s="228"/>
      <c r="C69" s="203"/>
      <c r="D69" s="203"/>
      <c r="E69" s="254"/>
      <c r="F69" s="254"/>
      <c r="G69" s="254"/>
      <c r="H69" s="254"/>
      <c r="I69" s="254"/>
      <c r="J69" s="254"/>
      <c r="K69" s="254"/>
      <c r="L69" s="229"/>
      <c r="M69" s="255"/>
      <c r="N69" s="265" t="s">
        <v>80</v>
      </c>
      <c r="O69" s="254"/>
      <c r="P69" s="254"/>
      <c r="Q69" s="254"/>
      <c r="R69" s="254"/>
      <c r="S69" s="254"/>
      <c r="T69" s="254"/>
      <c r="U69" s="254"/>
      <c r="V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</row>
    <row r="70" spans="1:49" s="9" customFormat="1" ht="19.5" hidden="1" customHeight="1" outlineLevel="1" x14ac:dyDescent="0.2">
      <c r="B70" s="228"/>
      <c r="C70" s="203"/>
      <c r="D70" s="203"/>
      <c r="E70" s="254"/>
      <c r="F70" s="254"/>
      <c r="G70" s="254"/>
      <c r="H70" s="254"/>
      <c r="I70" s="254"/>
      <c r="J70" s="254"/>
      <c r="K70" s="254"/>
      <c r="L70" s="229"/>
      <c r="M70" s="255"/>
      <c r="N70" s="265" t="s">
        <v>46</v>
      </c>
      <c r="O70" s="254"/>
      <c r="P70" s="254"/>
      <c r="Q70" s="254"/>
      <c r="R70" s="254"/>
      <c r="S70" s="254"/>
      <c r="T70" s="254"/>
      <c r="U70" s="254"/>
      <c r="V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</row>
    <row r="71" spans="1:49" s="6" customFormat="1" ht="25.5" hidden="1" customHeight="1" outlineLevel="1" x14ac:dyDescent="0.2">
      <c r="B71" s="166" t="s">
        <v>78</v>
      </c>
      <c r="C71" s="129" t="s">
        <v>19</v>
      </c>
      <c r="D71" s="130"/>
      <c r="E71" s="129"/>
      <c r="F71" s="129"/>
      <c r="G71" s="129"/>
      <c r="H71" s="129"/>
      <c r="I71" s="129"/>
      <c r="J71" s="129"/>
      <c r="K71" s="129"/>
      <c r="L71" s="129"/>
      <c r="M71" s="130"/>
      <c r="N71" s="189"/>
      <c r="O71" s="189"/>
      <c r="P71" s="189"/>
      <c r="Q71" s="189"/>
      <c r="R71" s="189"/>
      <c r="S71" s="189"/>
      <c r="T71" s="189"/>
      <c r="U71" s="189"/>
    </row>
    <row r="72" spans="1:49" ht="40.5" hidden="1" customHeight="1" outlineLevel="1" x14ac:dyDescent="0.2">
      <c r="B72" s="101" t="s">
        <v>0</v>
      </c>
      <c r="C72" s="30"/>
      <c r="D72" s="102"/>
      <c r="E72" s="40" t="str">
        <f t="shared" ref="E72:K72" si="100">+E$6</f>
        <v>Eredeti előirányzat
2025. év</v>
      </c>
      <c r="F72" s="40" t="str">
        <f t="shared" si="100"/>
        <v>1 számú 
módosítás</v>
      </c>
      <c r="G72" s="40" t="str">
        <f t="shared" si="100"/>
        <v>1. Módosított előirányzat
2025. év</v>
      </c>
      <c r="H72" s="40" t="str">
        <f t="shared" si="100"/>
        <v>2 számú 
módosítás</v>
      </c>
      <c r="I72" s="40" t="str">
        <f t="shared" si="100"/>
        <v>2. Módosított előirányzat
2025. év</v>
      </c>
      <c r="J72" s="40" t="str">
        <f t="shared" si="100"/>
        <v>3 számú 
módosítás</v>
      </c>
      <c r="K72" s="40" t="str">
        <f t="shared" si="100"/>
        <v>3. Módosított előirányzat
2025. év</v>
      </c>
      <c r="L72" s="55"/>
      <c r="M72" s="61" t="s">
        <v>1</v>
      </c>
      <c r="N72" s="103"/>
      <c r="O72" s="40" t="str">
        <f t="shared" ref="O72:U72" si="101">+O$6</f>
        <v>Eredeti előirányzat
2025. év</v>
      </c>
      <c r="P72" s="40" t="str">
        <f t="shared" si="101"/>
        <v>1 számú 
módosítás</v>
      </c>
      <c r="Q72" s="40" t="str">
        <f t="shared" si="101"/>
        <v>1. Módosított előirányzat
2025. év</v>
      </c>
      <c r="R72" s="40" t="str">
        <f t="shared" si="101"/>
        <v>2 számú 
módosítás</v>
      </c>
      <c r="S72" s="40" t="str">
        <f t="shared" si="101"/>
        <v>2. Módosított előirányzat
2025. év</v>
      </c>
      <c r="T72" s="40" t="str">
        <f t="shared" si="101"/>
        <v>3 számú 
módosítás</v>
      </c>
      <c r="U72" s="40" t="str">
        <f t="shared" si="101"/>
        <v>3. Módosított előirányzat
2025. év</v>
      </c>
    </row>
    <row r="73" spans="1:49" ht="19.5" hidden="1" customHeight="1" outlineLevel="1" x14ac:dyDescent="0.2">
      <c r="B73" s="147"/>
      <c r="C73" s="148" t="s">
        <v>2</v>
      </c>
      <c r="D73" s="149"/>
      <c r="E73" s="150">
        <f t="shared" ref="E73:I73" si="102">+E74+E75+E76+E77</f>
        <v>0</v>
      </c>
      <c r="F73" s="150">
        <f t="shared" si="102"/>
        <v>0</v>
      </c>
      <c r="G73" s="150">
        <f t="shared" si="102"/>
        <v>0</v>
      </c>
      <c r="H73" s="150">
        <f t="shared" si="102"/>
        <v>0</v>
      </c>
      <c r="I73" s="150">
        <f t="shared" si="102"/>
        <v>0</v>
      </c>
      <c r="J73" s="150">
        <f t="shared" ref="J73:K73" si="103">+J74+J75+J76+J77</f>
        <v>0</v>
      </c>
      <c r="K73" s="150">
        <f t="shared" si="103"/>
        <v>0</v>
      </c>
      <c r="L73" s="50"/>
      <c r="M73" s="151" t="s">
        <v>3</v>
      </c>
      <c r="N73" s="152"/>
      <c r="O73" s="80">
        <f t="shared" ref="O73:P73" si="104">SUM(O74:O78)</f>
        <v>0</v>
      </c>
      <c r="P73" s="80">
        <f t="shared" si="104"/>
        <v>0</v>
      </c>
      <c r="Q73" s="80">
        <f>+O73+P73</f>
        <v>0</v>
      </c>
      <c r="R73" s="80">
        <f t="shared" ref="R73" si="105">SUM(R74:R78)</f>
        <v>0</v>
      </c>
      <c r="S73" s="80">
        <f>+Q73+R73</f>
        <v>0</v>
      </c>
      <c r="T73" s="80">
        <f t="shared" ref="T73" si="106">SUM(T74:T78)</f>
        <v>0</v>
      </c>
      <c r="U73" s="80">
        <f>SUM(U74:U78)</f>
        <v>0</v>
      </c>
    </row>
    <row r="74" spans="1:49" ht="19.5" hidden="1" customHeight="1" outlineLevel="1" x14ac:dyDescent="0.2">
      <c r="B74" s="153"/>
      <c r="C74" s="154" t="s">
        <v>4</v>
      </c>
      <c r="D74" s="154"/>
      <c r="E74" s="155"/>
      <c r="F74" s="155">
        <v>0</v>
      </c>
      <c r="G74" s="155"/>
      <c r="H74" s="155"/>
      <c r="I74" s="155"/>
      <c r="J74" s="155"/>
      <c r="K74" s="155"/>
      <c r="L74" s="52"/>
      <c r="M74" s="156"/>
      <c r="N74" s="157" t="s">
        <v>6</v>
      </c>
      <c r="O74" s="158">
        <v>0</v>
      </c>
      <c r="P74" s="158">
        <v>0</v>
      </c>
      <c r="Q74" s="158">
        <f t="shared" ref="Q74:Q86" si="107">+O74+P74</f>
        <v>0</v>
      </c>
      <c r="R74" s="158">
        <v>0</v>
      </c>
      <c r="S74" s="158">
        <f t="shared" ref="S74:S86" si="108">+Q74+R74</f>
        <v>0</v>
      </c>
      <c r="T74" s="158">
        <v>0</v>
      </c>
      <c r="U74" s="158">
        <f>+S74+T74</f>
        <v>0</v>
      </c>
    </row>
    <row r="75" spans="1:49" ht="23.25" hidden="1" customHeight="1" outlineLevel="1" x14ac:dyDescent="0.2">
      <c r="A75" s="2"/>
      <c r="B75" s="105"/>
      <c r="C75" s="21" t="s">
        <v>5</v>
      </c>
      <c r="D75" s="22"/>
      <c r="E75" s="8">
        <v>0</v>
      </c>
      <c r="F75" s="8">
        <v>0</v>
      </c>
      <c r="G75" s="8">
        <f>+E75+F75</f>
        <v>0</v>
      </c>
      <c r="H75" s="8">
        <v>0</v>
      </c>
      <c r="I75" s="8">
        <f>+G75+H75</f>
        <v>0</v>
      </c>
      <c r="J75" s="8">
        <v>0</v>
      </c>
      <c r="K75" s="8">
        <f>+I75+J75</f>
        <v>0</v>
      </c>
      <c r="L75" s="52"/>
      <c r="M75" s="59"/>
      <c r="N75" s="23" t="s">
        <v>8</v>
      </c>
      <c r="O75" s="86">
        <v>0</v>
      </c>
      <c r="P75" s="86">
        <v>0</v>
      </c>
      <c r="Q75" s="86">
        <f t="shared" si="107"/>
        <v>0</v>
      </c>
      <c r="R75" s="86">
        <v>0</v>
      </c>
      <c r="S75" s="86">
        <f t="shared" si="108"/>
        <v>0</v>
      </c>
      <c r="T75" s="86">
        <v>0</v>
      </c>
      <c r="U75" s="86">
        <f>+S75+T75</f>
        <v>0</v>
      </c>
    </row>
    <row r="76" spans="1:49" ht="19.5" hidden="1" customHeight="1" outlineLevel="1" x14ac:dyDescent="0.2">
      <c r="A76" s="2"/>
      <c r="B76" s="105"/>
      <c r="C76" s="21" t="s">
        <v>7</v>
      </c>
      <c r="D76" s="22"/>
      <c r="E76" s="8"/>
      <c r="F76" s="8">
        <v>0</v>
      </c>
      <c r="G76" s="8">
        <f t="shared" ref="G76:G86" si="109">+E76+F76</f>
        <v>0</v>
      </c>
      <c r="H76" s="8">
        <v>0</v>
      </c>
      <c r="I76" s="8">
        <f t="shared" ref="I76:I86" si="110">+G76+H76</f>
        <v>0</v>
      </c>
      <c r="J76" s="8">
        <v>0</v>
      </c>
      <c r="K76" s="8">
        <f t="shared" ref="K76:K86" si="111">+I76+J76</f>
        <v>0</v>
      </c>
      <c r="L76" s="52"/>
      <c r="M76" s="59"/>
      <c r="N76" s="24" t="s">
        <v>9</v>
      </c>
      <c r="O76" s="86">
        <v>0</v>
      </c>
      <c r="P76" s="86">
        <v>0</v>
      </c>
      <c r="Q76" s="86">
        <f t="shared" si="107"/>
        <v>0</v>
      </c>
      <c r="R76" s="86">
        <v>0</v>
      </c>
      <c r="S76" s="86">
        <f t="shared" si="108"/>
        <v>0</v>
      </c>
      <c r="T76" s="86">
        <v>0</v>
      </c>
      <c r="U76" s="86">
        <f>+S76+T76</f>
        <v>0</v>
      </c>
    </row>
    <row r="77" spans="1:49" ht="19.5" hidden="1" customHeight="1" outlineLevel="1" x14ac:dyDescent="0.2">
      <c r="A77" s="2"/>
      <c r="B77" s="105"/>
      <c r="C77" s="21" t="s">
        <v>21</v>
      </c>
      <c r="D77" s="22"/>
      <c r="E77" s="8"/>
      <c r="F77" s="8">
        <v>0</v>
      </c>
      <c r="G77" s="8">
        <f t="shared" si="109"/>
        <v>0</v>
      </c>
      <c r="H77" s="8">
        <v>0</v>
      </c>
      <c r="I77" s="8">
        <f t="shared" si="110"/>
        <v>0</v>
      </c>
      <c r="J77" s="8">
        <v>0</v>
      </c>
      <c r="K77" s="8">
        <f t="shared" si="111"/>
        <v>0</v>
      </c>
      <c r="L77" s="52"/>
      <c r="M77" s="59"/>
      <c r="N77" s="24" t="s">
        <v>11</v>
      </c>
      <c r="O77" s="86"/>
      <c r="P77" s="86">
        <v>0</v>
      </c>
      <c r="Q77" s="86">
        <f t="shared" si="107"/>
        <v>0</v>
      </c>
      <c r="R77" s="86">
        <v>0</v>
      </c>
      <c r="S77" s="86">
        <f t="shared" si="108"/>
        <v>0</v>
      </c>
      <c r="T77" s="86">
        <v>0</v>
      </c>
      <c r="U77" s="86">
        <f>+S77+T77</f>
        <v>0</v>
      </c>
    </row>
    <row r="78" spans="1:49" ht="19.5" hidden="1" customHeight="1" outlineLevel="1" x14ac:dyDescent="0.2">
      <c r="A78" s="2"/>
      <c r="B78" s="106"/>
      <c r="C78" s="25"/>
      <c r="D78" s="25"/>
      <c r="E78" s="107"/>
      <c r="F78" s="107">
        <v>0</v>
      </c>
      <c r="G78" s="8">
        <f t="shared" si="109"/>
        <v>0</v>
      </c>
      <c r="H78" s="107">
        <v>0</v>
      </c>
      <c r="I78" s="8">
        <f t="shared" si="110"/>
        <v>0</v>
      </c>
      <c r="J78" s="107">
        <v>0</v>
      </c>
      <c r="K78" s="8">
        <f t="shared" si="111"/>
        <v>0</v>
      </c>
      <c r="L78" s="56"/>
      <c r="M78" s="60"/>
      <c r="N78" s="27" t="s">
        <v>12</v>
      </c>
      <c r="O78" s="87"/>
      <c r="P78" s="87">
        <v>0</v>
      </c>
      <c r="Q78" s="87">
        <f t="shared" si="107"/>
        <v>0</v>
      </c>
      <c r="R78" s="87">
        <v>0</v>
      </c>
      <c r="S78" s="87">
        <f t="shared" si="108"/>
        <v>0</v>
      </c>
      <c r="T78" s="87">
        <v>0</v>
      </c>
      <c r="U78" s="87">
        <f>+S78+T78</f>
        <v>0</v>
      </c>
    </row>
    <row r="79" spans="1:49" ht="19.5" hidden="1" customHeight="1" outlineLevel="1" x14ac:dyDescent="0.2">
      <c r="A79" s="2"/>
      <c r="B79" s="106"/>
      <c r="C79" s="25"/>
      <c r="D79" s="25"/>
      <c r="E79" s="107"/>
      <c r="F79" s="107">
        <v>0</v>
      </c>
      <c r="G79" s="8">
        <f t="shared" si="109"/>
        <v>0</v>
      </c>
      <c r="H79" s="107">
        <v>0</v>
      </c>
      <c r="I79" s="8">
        <f t="shared" si="110"/>
        <v>0</v>
      </c>
      <c r="J79" s="107">
        <v>0</v>
      </c>
      <c r="K79" s="8">
        <f t="shared" si="111"/>
        <v>0</v>
      </c>
      <c r="L79" s="33"/>
      <c r="M79" s="151" t="s">
        <v>13</v>
      </c>
      <c r="N79" s="152"/>
      <c r="O79" s="66">
        <f t="shared" ref="O79:P79" si="112">SUM(O80:O82)</f>
        <v>0</v>
      </c>
      <c r="P79" s="66">
        <f t="shared" si="112"/>
        <v>0</v>
      </c>
      <c r="Q79" s="66">
        <f t="shared" si="107"/>
        <v>0</v>
      </c>
      <c r="R79" s="66">
        <f t="shared" ref="R79" si="113">SUM(R80:R82)</f>
        <v>0</v>
      </c>
      <c r="S79" s="66">
        <f t="shared" si="108"/>
        <v>0</v>
      </c>
      <c r="T79" s="66">
        <f t="shared" ref="T79" si="114">SUM(T80:T82)</f>
        <v>0</v>
      </c>
      <c r="U79" s="80">
        <f>SUM(U80:U82)</f>
        <v>0</v>
      </c>
    </row>
    <row r="80" spans="1:49" ht="19.5" hidden="1" customHeight="1" outlineLevel="1" x14ac:dyDescent="0.2">
      <c r="A80" s="2"/>
      <c r="B80" s="147"/>
      <c r="C80" s="148" t="s">
        <v>10</v>
      </c>
      <c r="D80" s="12"/>
      <c r="E80" s="13">
        <f>149-149</f>
        <v>0</v>
      </c>
      <c r="F80" s="13">
        <v>0</v>
      </c>
      <c r="G80" s="13">
        <f t="shared" si="109"/>
        <v>0</v>
      </c>
      <c r="H80" s="13">
        <v>0</v>
      </c>
      <c r="I80" s="13">
        <f t="shared" si="110"/>
        <v>0</v>
      </c>
      <c r="J80" s="13">
        <v>0</v>
      </c>
      <c r="K80" s="13">
        <f t="shared" si="111"/>
        <v>0</v>
      </c>
      <c r="L80" s="50"/>
      <c r="M80" s="156"/>
      <c r="N80" s="157" t="s">
        <v>15</v>
      </c>
      <c r="O80" s="158"/>
      <c r="P80" s="158">
        <v>0</v>
      </c>
      <c r="Q80" s="158">
        <f t="shared" si="107"/>
        <v>0</v>
      </c>
      <c r="R80" s="158">
        <v>0</v>
      </c>
      <c r="S80" s="158">
        <f t="shared" si="108"/>
        <v>0</v>
      </c>
      <c r="T80" s="158">
        <v>0</v>
      </c>
      <c r="U80" s="158">
        <f t="shared" ref="U80:U85" si="115">+S80+T80</f>
        <v>0</v>
      </c>
    </row>
    <row r="81" spans="1:49" ht="19.5" hidden="1" customHeight="1" outlineLevel="1" x14ac:dyDescent="0.2">
      <c r="A81" s="2"/>
      <c r="B81" s="147"/>
      <c r="C81" s="148" t="s">
        <v>23</v>
      </c>
      <c r="D81" s="12"/>
      <c r="E81" s="15">
        <v>0</v>
      </c>
      <c r="F81" s="15">
        <v>0</v>
      </c>
      <c r="G81" s="15">
        <f t="shared" si="109"/>
        <v>0</v>
      </c>
      <c r="H81" s="15">
        <v>0</v>
      </c>
      <c r="I81" s="15">
        <f t="shared" si="110"/>
        <v>0</v>
      </c>
      <c r="J81" s="15">
        <v>0</v>
      </c>
      <c r="K81" s="15">
        <f t="shared" si="111"/>
        <v>0</v>
      </c>
      <c r="L81" s="51"/>
      <c r="M81" s="59"/>
      <c r="N81" s="24" t="s">
        <v>16</v>
      </c>
      <c r="O81" s="86"/>
      <c r="P81" s="86">
        <v>0</v>
      </c>
      <c r="Q81" s="86">
        <f t="shared" si="107"/>
        <v>0</v>
      </c>
      <c r="R81" s="86">
        <v>0</v>
      </c>
      <c r="S81" s="86">
        <f t="shared" si="108"/>
        <v>0</v>
      </c>
      <c r="T81" s="86">
        <v>0</v>
      </c>
      <c r="U81" s="86">
        <f t="shared" si="115"/>
        <v>0</v>
      </c>
    </row>
    <row r="82" spans="1:49" ht="19.5" hidden="1" customHeight="1" outlineLevel="1" x14ac:dyDescent="0.2">
      <c r="A82" s="2"/>
      <c r="B82" s="147"/>
      <c r="C82" s="148" t="s">
        <v>22</v>
      </c>
      <c r="D82" s="12"/>
      <c r="E82" s="64"/>
      <c r="F82" s="64">
        <v>0</v>
      </c>
      <c r="G82" s="64">
        <f t="shared" si="109"/>
        <v>0</v>
      </c>
      <c r="H82" s="64">
        <v>0</v>
      </c>
      <c r="I82" s="64">
        <f t="shared" si="110"/>
        <v>0</v>
      </c>
      <c r="J82" s="64">
        <v>0</v>
      </c>
      <c r="K82" s="64">
        <f t="shared" si="111"/>
        <v>0</v>
      </c>
      <c r="M82" s="108"/>
      <c r="N82" s="109" t="s">
        <v>17</v>
      </c>
      <c r="O82" s="88"/>
      <c r="P82" s="88">
        <v>0</v>
      </c>
      <c r="Q82" s="88">
        <f t="shared" si="107"/>
        <v>0</v>
      </c>
      <c r="R82" s="88">
        <v>0</v>
      </c>
      <c r="S82" s="88">
        <f t="shared" si="108"/>
        <v>0</v>
      </c>
      <c r="T82" s="88">
        <v>0</v>
      </c>
      <c r="U82" s="88">
        <f t="shared" si="115"/>
        <v>0</v>
      </c>
    </row>
    <row r="83" spans="1:49" ht="19.5" hidden="1" customHeight="1" outlineLevel="1" x14ac:dyDescent="0.2">
      <c r="A83" s="2"/>
      <c r="B83" s="147"/>
      <c r="C83" s="148" t="s">
        <v>43</v>
      </c>
      <c r="D83" s="12"/>
      <c r="E83" s="15"/>
      <c r="F83" s="15">
        <v>0</v>
      </c>
      <c r="G83" s="15">
        <f t="shared" si="109"/>
        <v>0</v>
      </c>
      <c r="H83" s="15">
        <v>0</v>
      </c>
      <c r="I83" s="15">
        <f t="shared" si="110"/>
        <v>0</v>
      </c>
      <c r="J83" s="15">
        <v>0</v>
      </c>
      <c r="K83" s="15">
        <f t="shared" si="111"/>
        <v>0</v>
      </c>
      <c r="L83" s="51"/>
      <c r="M83" s="160" t="s">
        <v>41</v>
      </c>
      <c r="N83" s="14"/>
      <c r="O83" s="66"/>
      <c r="P83" s="66">
        <v>0</v>
      </c>
      <c r="Q83" s="66">
        <f t="shared" si="107"/>
        <v>0</v>
      </c>
      <c r="R83" s="66">
        <v>0</v>
      </c>
      <c r="S83" s="66">
        <f t="shared" si="108"/>
        <v>0</v>
      </c>
      <c r="T83" s="66">
        <v>0</v>
      </c>
      <c r="U83" s="66">
        <f t="shared" si="115"/>
        <v>0</v>
      </c>
    </row>
    <row r="84" spans="1:49" ht="19.5" hidden="1" customHeight="1" outlineLevel="1" x14ac:dyDescent="0.2">
      <c r="B84" s="147"/>
      <c r="C84" s="148" t="s">
        <v>48</v>
      </c>
      <c r="D84" s="12"/>
      <c r="E84" s="64"/>
      <c r="F84" s="64">
        <v>0</v>
      </c>
      <c r="G84" s="64">
        <f t="shared" si="109"/>
        <v>0</v>
      </c>
      <c r="H84" s="64">
        <v>0</v>
      </c>
      <c r="I84" s="64">
        <f t="shared" si="110"/>
        <v>0</v>
      </c>
      <c r="J84" s="64">
        <v>0</v>
      </c>
      <c r="K84" s="64">
        <f t="shared" si="111"/>
        <v>0</v>
      </c>
      <c r="L84" s="33"/>
      <c r="M84" s="61" t="s">
        <v>36</v>
      </c>
      <c r="N84" s="32"/>
      <c r="O84" s="66"/>
      <c r="P84" s="66">
        <v>0</v>
      </c>
      <c r="Q84" s="66">
        <f t="shared" si="107"/>
        <v>0</v>
      </c>
      <c r="R84" s="66">
        <v>0</v>
      </c>
      <c r="S84" s="66">
        <f t="shared" si="108"/>
        <v>0</v>
      </c>
      <c r="T84" s="66">
        <v>0</v>
      </c>
      <c r="U84" s="66">
        <f t="shared" si="115"/>
        <v>0</v>
      </c>
    </row>
    <row r="85" spans="1:49" ht="19.5" hidden="1" customHeight="1" outlineLevel="1" thickBot="1" x14ac:dyDescent="0.25">
      <c r="B85" s="110"/>
      <c r="C85" s="41" t="s">
        <v>58</v>
      </c>
      <c r="D85" s="41"/>
      <c r="E85" s="65"/>
      <c r="F85" s="65">
        <v>0</v>
      </c>
      <c r="G85" s="65">
        <f t="shared" si="109"/>
        <v>0</v>
      </c>
      <c r="H85" s="65">
        <v>0</v>
      </c>
      <c r="I85" s="65">
        <f t="shared" si="110"/>
        <v>0</v>
      </c>
      <c r="J85" s="65">
        <v>0</v>
      </c>
      <c r="K85" s="65">
        <f t="shared" si="111"/>
        <v>0</v>
      </c>
      <c r="L85" s="33"/>
      <c r="M85" s="161" t="s">
        <v>59</v>
      </c>
      <c r="N85" s="145"/>
      <c r="O85" s="97"/>
      <c r="P85" s="97">
        <v>0</v>
      </c>
      <c r="Q85" s="97">
        <f t="shared" si="107"/>
        <v>0</v>
      </c>
      <c r="R85" s="97">
        <v>0</v>
      </c>
      <c r="S85" s="97">
        <f t="shared" si="108"/>
        <v>0</v>
      </c>
      <c r="T85" s="97">
        <v>0</v>
      </c>
      <c r="U85" s="97">
        <f t="shared" si="115"/>
        <v>0</v>
      </c>
    </row>
    <row r="86" spans="1:49" s="9" customFormat="1" ht="19.5" hidden="1" customHeight="1" outlineLevel="1" thickBot="1" x14ac:dyDescent="0.25">
      <c r="B86" s="162" t="s">
        <v>14</v>
      </c>
      <c r="C86" s="148"/>
      <c r="D86" s="12"/>
      <c r="E86" s="15">
        <f t="shared" ref="E86:F86" si="116">SUM(E80:E85)+E73</f>
        <v>0</v>
      </c>
      <c r="F86" s="15">
        <f t="shared" si="116"/>
        <v>0</v>
      </c>
      <c r="G86" s="15">
        <f t="shared" si="109"/>
        <v>0</v>
      </c>
      <c r="H86" s="15">
        <f t="shared" ref="H86:J86" si="117">SUM(H80:H85)+H73</f>
        <v>0</v>
      </c>
      <c r="I86" s="15">
        <f t="shared" si="110"/>
        <v>0</v>
      </c>
      <c r="J86" s="15">
        <f t="shared" si="117"/>
        <v>0</v>
      </c>
      <c r="K86" s="15">
        <f t="shared" si="111"/>
        <v>0</v>
      </c>
      <c r="L86" s="73"/>
      <c r="M86" s="163" t="s">
        <v>18</v>
      </c>
      <c r="N86" s="164"/>
      <c r="O86" s="66">
        <f t="shared" ref="O86:P86" si="118">+O84+O79+O73+O83+O85</f>
        <v>0</v>
      </c>
      <c r="P86" s="66">
        <f t="shared" si="118"/>
        <v>0</v>
      </c>
      <c r="Q86" s="66">
        <f t="shared" si="107"/>
        <v>0</v>
      </c>
      <c r="R86" s="66">
        <f t="shared" ref="R86" si="119">+R84+R79+R73+R83+R85</f>
        <v>0</v>
      </c>
      <c r="S86" s="66">
        <f t="shared" si="108"/>
        <v>0</v>
      </c>
      <c r="T86" s="66">
        <f t="shared" ref="T86" si="120">+T84+T79+T73+T83+T85</f>
        <v>0</v>
      </c>
      <c r="U86" s="66">
        <f>+U85+U84+U83+U79+U73</f>
        <v>0</v>
      </c>
      <c r="V86" s="5"/>
      <c r="X86" s="328">
        <f>+U86-K86</f>
        <v>0</v>
      </c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</row>
    <row r="87" spans="1:49" s="6" customFormat="1" ht="25.5" hidden="1" customHeight="1" outlineLevel="1" x14ac:dyDescent="0.2">
      <c r="B87" s="128" t="s">
        <v>66</v>
      </c>
      <c r="C87" s="129" t="s">
        <v>29</v>
      </c>
      <c r="D87" s="130"/>
      <c r="E87" s="129"/>
      <c r="F87" s="129"/>
      <c r="G87" s="129"/>
      <c r="H87" s="129"/>
      <c r="I87" s="129"/>
      <c r="J87" s="129"/>
      <c r="K87" s="129"/>
      <c r="L87" s="129"/>
      <c r="M87" s="130"/>
      <c r="N87" s="130"/>
      <c r="O87" s="96"/>
      <c r="P87" s="96"/>
      <c r="Q87" s="96"/>
      <c r="R87" s="96"/>
      <c r="S87" s="96"/>
      <c r="T87" s="96"/>
      <c r="U87" s="96"/>
    </row>
    <row r="88" spans="1:49" ht="40.5" hidden="1" customHeight="1" outlineLevel="1" x14ac:dyDescent="0.2">
      <c r="B88" s="101" t="s">
        <v>0</v>
      </c>
      <c r="C88" s="30"/>
      <c r="D88" s="102"/>
      <c r="E88" s="40" t="str">
        <f t="shared" ref="E88:K88" si="121">+E$6</f>
        <v>Eredeti előirányzat
2025. év</v>
      </c>
      <c r="F88" s="40" t="str">
        <f t="shared" si="121"/>
        <v>1 számú 
módosítás</v>
      </c>
      <c r="G88" s="40" t="str">
        <f t="shared" si="121"/>
        <v>1. Módosított előirányzat
2025. év</v>
      </c>
      <c r="H88" s="40" t="str">
        <f t="shared" si="121"/>
        <v>2 számú 
módosítás</v>
      </c>
      <c r="I88" s="40" t="str">
        <f t="shared" si="121"/>
        <v>2. Módosított előirányzat
2025. év</v>
      </c>
      <c r="J88" s="40" t="str">
        <f t="shared" si="121"/>
        <v>3 számú 
módosítás</v>
      </c>
      <c r="K88" s="40" t="str">
        <f t="shared" si="121"/>
        <v>3. Módosított előirányzat
2025. év</v>
      </c>
      <c r="L88" s="55"/>
      <c r="M88" s="61" t="s">
        <v>1</v>
      </c>
      <c r="N88" s="103"/>
      <c r="O88" s="40" t="str">
        <f t="shared" ref="O88:U88" si="122">+O$6</f>
        <v>Eredeti előirányzat
2025. év</v>
      </c>
      <c r="P88" s="40" t="str">
        <f t="shared" si="122"/>
        <v>1 számú 
módosítás</v>
      </c>
      <c r="Q88" s="40" t="str">
        <f t="shared" si="122"/>
        <v>1. Módosított előirányzat
2025. év</v>
      </c>
      <c r="R88" s="40" t="str">
        <f t="shared" si="122"/>
        <v>2 számú 
módosítás</v>
      </c>
      <c r="S88" s="40" t="str">
        <f t="shared" si="122"/>
        <v>2. Módosított előirányzat
2025. év</v>
      </c>
      <c r="T88" s="40" t="str">
        <f t="shared" si="122"/>
        <v>3 számú 
módosítás</v>
      </c>
      <c r="U88" s="40" t="str">
        <f t="shared" si="122"/>
        <v>3. Módosított előirányzat
2025. év</v>
      </c>
    </row>
    <row r="89" spans="1:49" ht="19.5" hidden="1" customHeight="1" outlineLevel="1" x14ac:dyDescent="0.2">
      <c r="B89" s="147"/>
      <c r="C89" s="148" t="s">
        <v>2</v>
      </c>
      <c r="D89" s="149"/>
      <c r="E89" s="150">
        <f t="shared" ref="E89:I89" si="123">+E90+E91+E92+E93</f>
        <v>0</v>
      </c>
      <c r="F89" s="150">
        <f t="shared" si="123"/>
        <v>0</v>
      </c>
      <c r="G89" s="150">
        <f t="shared" si="123"/>
        <v>0</v>
      </c>
      <c r="H89" s="150">
        <f t="shared" si="123"/>
        <v>0</v>
      </c>
      <c r="I89" s="150">
        <f t="shared" si="123"/>
        <v>0</v>
      </c>
      <c r="J89" s="150">
        <f t="shared" ref="J89:K89" si="124">+J90+J91+J92+J93</f>
        <v>0</v>
      </c>
      <c r="K89" s="150">
        <f t="shared" si="124"/>
        <v>0</v>
      </c>
      <c r="L89" s="50"/>
      <c r="M89" s="151" t="s">
        <v>3</v>
      </c>
      <c r="N89" s="152"/>
      <c r="O89" s="80">
        <f t="shared" ref="O89:P89" si="125">SUM(O90:O94)</f>
        <v>0</v>
      </c>
      <c r="P89" s="80">
        <f t="shared" si="125"/>
        <v>0</v>
      </c>
      <c r="Q89" s="80">
        <f>+O89+P89</f>
        <v>0</v>
      </c>
      <c r="R89" s="80">
        <f t="shared" ref="R89" si="126">SUM(R90:R94)</f>
        <v>0</v>
      </c>
      <c r="S89" s="80">
        <f>+Q89+R89</f>
        <v>0</v>
      </c>
      <c r="T89" s="80">
        <f t="shared" ref="T89" si="127">SUM(T90:T94)</f>
        <v>0</v>
      </c>
      <c r="U89" s="80">
        <f>SUM(U90:U94)</f>
        <v>0</v>
      </c>
    </row>
    <row r="90" spans="1:49" ht="19.5" hidden="1" customHeight="1" outlineLevel="1" x14ac:dyDescent="0.2">
      <c r="B90" s="153"/>
      <c r="C90" s="154" t="s">
        <v>4</v>
      </c>
      <c r="D90" s="154"/>
      <c r="E90" s="155"/>
      <c r="F90" s="155">
        <v>0</v>
      </c>
      <c r="G90" s="155"/>
      <c r="H90" s="155"/>
      <c r="I90" s="155"/>
      <c r="J90" s="155"/>
      <c r="K90" s="155"/>
      <c r="L90" s="52"/>
      <c r="M90" s="156"/>
      <c r="N90" s="157" t="s">
        <v>6</v>
      </c>
      <c r="O90" s="158"/>
      <c r="P90" s="158">
        <v>0</v>
      </c>
      <c r="Q90" s="158">
        <f t="shared" ref="Q90:Q102" si="128">+O90+P90</f>
        <v>0</v>
      </c>
      <c r="R90" s="158">
        <v>0</v>
      </c>
      <c r="S90" s="158">
        <f t="shared" ref="S90:S102" si="129">+Q90+R90</f>
        <v>0</v>
      </c>
      <c r="T90" s="158">
        <v>0</v>
      </c>
      <c r="U90" s="158">
        <f>+S90+T90</f>
        <v>0</v>
      </c>
    </row>
    <row r="91" spans="1:49" ht="23.25" hidden="1" customHeight="1" outlineLevel="1" x14ac:dyDescent="0.2">
      <c r="A91" s="2"/>
      <c r="B91" s="105"/>
      <c r="C91" s="21" t="s">
        <v>5</v>
      </c>
      <c r="D91" s="22"/>
      <c r="E91" s="8"/>
      <c r="F91" s="8">
        <v>0</v>
      </c>
      <c r="G91" s="8">
        <f>+E91+F91</f>
        <v>0</v>
      </c>
      <c r="H91" s="8">
        <v>0</v>
      </c>
      <c r="I91" s="8">
        <f>+G91+H91</f>
        <v>0</v>
      </c>
      <c r="J91" s="8">
        <v>0</v>
      </c>
      <c r="K91" s="8">
        <f>+I91+J91</f>
        <v>0</v>
      </c>
      <c r="L91" s="52"/>
      <c r="M91" s="59"/>
      <c r="N91" s="23" t="s">
        <v>8</v>
      </c>
      <c r="O91" s="86"/>
      <c r="P91" s="86">
        <v>0</v>
      </c>
      <c r="Q91" s="86">
        <f t="shared" si="128"/>
        <v>0</v>
      </c>
      <c r="R91" s="86">
        <v>0</v>
      </c>
      <c r="S91" s="86">
        <f t="shared" si="129"/>
        <v>0</v>
      </c>
      <c r="T91" s="86">
        <v>0</v>
      </c>
      <c r="U91" s="86">
        <f>+S91+T91</f>
        <v>0</v>
      </c>
    </row>
    <row r="92" spans="1:49" ht="19.5" hidden="1" customHeight="1" outlineLevel="1" x14ac:dyDescent="0.2">
      <c r="A92" s="2"/>
      <c r="B92" s="105"/>
      <c r="C92" s="21" t="s">
        <v>7</v>
      </c>
      <c r="D92" s="22"/>
      <c r="E92" s="8"/>
      <c r="F92" s="8">
        <v>0</v>
      </c>
      <c r="G92" s="8">
        <f t="shared" ref="G92:G102" si="130">+E92+F92</f>
        <v>0</v>
      </c>
      <c r="H92" s="8">
        <v>0</v>
      </c>
      <c r="I92" s="8">
        <f t="shared" ref="I92:I102" si="131">+G92+H92</f>
        <v>0</v>
      </c>
      <c r="J92" s="8">
        <v>0</v>
      </c>
      <c r="K92" s="8">
        <f t="shared" ref="K92:K102" si="132">+I92+J92</f>
        <v>0</v>
      </c>
      <c r="L92" s="52"/>
      <c r="M92" s="59"/>
      <c r="N92" s="24" t="s">
        <v>9</v>
      </c>
      <c r="O92" s="86"/>
      <c r="P92" s="86">
        <v>0</v>
      </c>
      <c r="Q92" s="86">
        <f t="shared" si="128"/>
        <v>0</v>
      </c>
      <c r="R92" s="86">
        <v>0</v>
      </c>
      <c r="S92" s="86">
        <f t="shared" si="129"/>
        <v>0</v>
      </c>
      <c r="T92" s="86">
        <v>0</v>
      </c>
      <c r="U92" s="86">
        <f>+S92+T92</f>
        <v>0</v>
      </c>
    </row>
    <row r="93" spans="1:49" ht="19.5" hidden="1" customHeight="1" outlineLevel="1" x14ac:dyDescent="0.2">
      <c r="A93" s="2"/>
      <c r="B93" s="105"/>
      <c r="C93" s="21" t="s">
        <v>21</v>
      </c>
      <c r="D93" s="22"/>
      <c r="E93" s="8"/>
      <c r="F93" s="8">
        <v>0</v>
      </c>
      <c r="G93" s="8">
        <f t="shared" si="130"/>
        <v>0</v>
      </c>
      <c r="H93" s="8">
        <v>0</v>
      </c>
      <c r="I93" s="8">
        <f t="shared" si="131"/>
        <v>0</v>
      </c>
      <c r="J93" s="8">
        <v>0</v>
      </c>
      <c r="K93" s="8">
        <f t="shared" si="132"/>
        <v>0</v>
      </c>
      <c r="L93" s="52"/>
      <c r="M93" s="59"/>
      <c r="N93" s="24" t="s">
        <v>11</v>
      </c>
      <c r="O93" s="86"/>
      <c r="P93" s="86">
        <v>0</v>
      </c>
      <c r="Q93" s="86">
        <f t="shared" si="128"/>
        <v>0</v>
      </c>
      <c r="R93" s="86">
        <v>0</v>
      </c>
      <c r="S93" s="86">
        <f t="shared" si="129"/>
        <v>0</v>
      </c>
      <c r="T93" s="86">
        <v>0</v>
      </c>
      <c r="U93" s="86">
        <f>+S93+T93</f>
        <v>0</v>
      </c>
    </row>
    <row r="94" spans="1:49" ht="19.5" hidden="1" customHeight="1" outlineLevel="1" x14ac:dyDescent="0.2">
      <c r="A94" s="2"/>
      <c r="B94" s="106"/>
      <c r="C94" s="25"/>
      <c r="D94" s="25"/>
      <c r="E94" s="107"/>
      <c r="F94" s="107">
        <v>0</v>
      </c>
      <c r="G94" s="8">
        <f t="shared" si="130"/>
        <v>0</v>
      </c>
      <c r="H94" s="107">
        <v>0</v>
      </c>
      <c r="I94" s="8">
        <f t="shared" si="131"/>
        <v>0</v>
      </c>
      <c r="J94" s="107">
        <v>0</v>
      </c>
      <c r="K94" s="8">
        <f t="shared" si="132"/>
        <v>0</v>
      </c>
      <c r="L94" s="56"/>
      <c r="M94" s="60"/>
      <c r="N94" s="27" t="s">
        <v>12</v>
      </c>
      <c r="O94" s="87"/>
      <c r="P94" s="87">
        <v>0</v>
      </c>
      <c r="Q94" s="87">
        <f t="shared" si="128"/>
        <v>0</v>
      </c>
      <c r="R94" s="87">
        <v>0</v>
      </c>
      <c r="S94" s="87">
        <f t="shared" si="129"/>
        <v>0</v>
      </c>
      <c r="T94" s="87">
        <v>0</v>
      </c>
      <c r="U94" s="87">
        <f>+S94+T94</f>
        <v>0</v>
      </c>
    </row>
    <row r="95" spans="1:49" ht="19.5" hidden="1" customHeight="1" outlineLevel="1" x14ac:dyDescent="0.2">
      <c r="A95" s="2"/>
      <c r="B95" s="106"/>
      <c r="C95" s="25"/>
      <c r="D95" s="25"/>
      <c r="E95" s="107"/>
      <c r="F95" s="107">
        <v>0</v>
      </c>
      <c r="G95" s="8">
        <f t="shared" si="130"/>
        <v>0</v>
      </c>
      <c r="H95" s="107">
        <v>0</v>
      </c>
      <c r="I95" s="8">
        <f t="shared" si="131"/>
        <v>0</v>
      </c>
      <c r="J95" s="107">
        <v>0</v>
      </c>
      <c r="K95" s="8">
        <f t="shared" si="132"/>
        <v>0</v>
      </c>
      <c r="L95" s="33"/>
      <c r="M95" s="151" t="s">
        <v>13</v>
      </c>
      <c r="N95" s="152"/>
      <c r="O95" s="159">
        <f t="shared" ref="O95:P95" si="133">SUM(O96:O98)</f>
        <v>0</v>
      </c>
      <c r="P95" s="66">
        <f t="shared" si="133"/>
        <v>0</v>
      </c>
      <c r="Q95" s="66">
        <f t="shared" si="128"/>
        <v>0</v>
      </c>
      <c r="R95" s="66">
        <f t="shared" ref="R95" si="134">SUM(R96:R98)</f>
        <v>0</v>
      </c>
      <c r="S95" s="66">
        <f t="shared" si="129"/>
        <v>0</v>
      </c>
      <c r="T95" s="66">
        <f t="shared" ref="T95" si="135">SUM(T96:T98)</f>
        <v>0</v>
      </c>
      <c r="U95" s="80">
        <f>SUM(U96:U98)</f>
        <v>0</v>
      </c>
    </row>
    <row r="96" spans="1:49" ht="19.5" hidden="1" customHeight="1" outlineLevel="1" x14ac:dyDescent="0.2">
      <c r="A96" s="2"/>
      <c r="B96" s="147"/>
      <c r="C96" s="148" t="s">
        <v>10</v>
      </c>
      <c r="D96" s="12"/>
      <c r="E96" s="13"/>
      <c r="F96" s="13">
        <v>0</v>
      </c>
      <c r="G96" s="13">
        <f t="shared" si="130"/>
        <v>0</v>
      </c>
      <c r="H96" s="13">
        <v>0</v>
      </c>
      <c r="I96" s="13">
        <f t="shared" si="131"/>
        <v>0</v>
      </c>
      <c r="J96" s="13">
        <v>0</v>
      </c>
      <c r="K96" s="13">
        <f t="shared" si="132"/>
        <v>0</v>
      </c>
      <c r="L96" s="50"/>
      <c r="M96" s="156"/>
      <c r="N96" s="157" t="s">
        <v>15</v>
      </c>
      <c r="O96" s="158"/>
      <c r="P96" s="158">
        <v>0</v>
      </c>
      <c r="Q96" s="158">
        <f t="shared" si="128"/>
        <v>0</v>
      </c>
      <c r="R96" s="158">
        <v>0</v>
      </c>
      <c r="S96" s="158">
        <f t="shared" si="129"/>
        <v>0</v>
      </c>
      <c r="T96" s="158">
        <v>0</v>
      </c>
      <c r="U96" s="158">
        <f t="shared" ref="U96:U101" si="136">+S96+T96</f>
        <v>0</v>
      </c>
    </row>
    <row r="97" spans="1:49" ht="19.5" hidden="1" customHeight="1" outlineLevel="1" x14ac:dyDescent="0.2">
      <c r="A97" s="2"/>
      <c r="B97" s="147"/>
      <c r="C97" s="148" t="s">
        <v>23</v>
      </c>
      <c r="D97" s="12"/>
      <c r="E97" s="15"/>
      <c r="F97" s="15">
        <v>0</v>
      </c>
      <c r="G97" s="15">
        <f t="shared" si="130"/>
        <v>0</v>
      </c>
      <c r="H97" s="15">
        <v>0</v>
      </c>
      <c r="I97" s="15">
        <f t="shared" si="131"/>
        <v>0</v>
      </c>
      <c r="J97" s="15">
        <v>0</v>
      </c>
      <c r="K97" s="15">
        <f t="shared" si="132"/>
        <v>0</v>
      </c>
      <c r="L97" s="51"/>
      <c r="M97" s="59"/>
      <c r="N97" s="24" t="s">
        <v>16</v>
      </c>
      <c r="O97" s="86"/>
      <c r="P97" s="86">
        <v>0</v>
      </c>
      <c r="Q97" s="86">
        <f t="shared" si="128"/>
        <v>0</v>
      </c>
      <c r="R97" s="86">
        <v>0</v>
      </c>
      <c r="S97" s="86">
        <f t="shared" si="129"/>
        <v>0</v>
      </c>
      <c r="T97" s="86">
        <v>0</v>
      </c>
      <c r="U97" s="86">
        <f t="shared" si="136"/>
        <v>0</v>
      </c>
    </row>
    <row r="98" spans="1:49" ht="19.5" hidden="1" customHeight="1" outlineLevel="1" x14ac:dyDescent="0.2">
      <c r="A98" s="2"/>
      <c r="B98" s="147"/>
      <c r="C98" s="148" t="s">
        <v>22</v>
      </c>
      <c r="D98" s="12"/>
      <c r="E98" s="64"/>
      <c r="F98" s="64">
        <v>0</v>
      </c>
      <c r="G98" s="64">
        <f t="shared" si="130"/>
        <v>0</v>
      </c>
      <c r="H98" s="64">
        <v>0</v>
      </c>
      <c r="I98" s="64">
        <f t="shared" si="131"/>
        <v>0</v>
      </c>
      <c r="J98" s="64">
        <v>0</v>
      </c>
      <c r="K98" s="64">
        <f t="shared" si="132"/>
        <v>0</v>
      </c>
      <c r="M98" s="108"/>
      <c r="N98" s="109" t="s">
        <v>17</v>
      </c>
      <c r="O98" s="88"/>
      <c r="P98" s="88">
        <v>0</v>
      </c>
      <c r="Q98" s="88">
        <f t="shared" si="128"/>
        <v>0</v>
      </c>
      <c r="R98" s="88">
        <v>0</v>
      </c>
      <c r="S98" s="88">
        <f t="shared" si="129"/>
        <v>0</v>
      </c>
      <c r="T98" s="88">
        <v>0</v>
      </c>
      <c r="U98" s="88">
        <f t="shared" si="136"/>
        <v>0</v>
      </c>
    </row>
    <row r="99" spans="1:49" ht="19.5" hidden="1" customHeight="1" outlineLevel="1" x14ac:dyDescent="0.2">
      <c r="A99" s="2"/>
      <c r="B99" s="147"/>
      <c r="C99" s="148" t="s">
        <v>43</v>
      </c>
      <c r="D99" s="12"/>
      <c r="E99" s="15"/>
      <c r="F99" s="15">
        <v>0</v>
      </c>
      <c r="G99" s="15">
        <f t="shared" si="130"/>
        <v>0</v>
      </c>
      <c r="H99" s="15">
        <v>0</v>
      </c>
      <c r="I99" s="15">
        <f t="shared" si="131"/>
        <v>0</v>
      </c>
      <c r="J99" s="15">
        <v>0</v>
      </c>
      <c r="K99" s="15">
        <f t="shared" si="132"/>
        <v>0</v>
      </c>
      <c r="L99" s="51"/>
      <c r="M99" s="160" t="s">
        <v>41</v>
      </c>
      <c r="N99" s="14"/>
      <c r="O99" s="66"/>
      <c r="P99" s="66">
        <v>0</v>
      </c>
      <c r="Q99" s="66">
        <f t="shared" si="128"/>
        <v>0</v>
      </c>
      <c r="R99" s="66">
        <v>0</v>
      </c>
      <c r="S99" s="66">
        <f t="shared" si="129"/>
        <v>0</v>
      </c>
      <c r="T99" s="66">
        <v>0</v>
      </c>
      <c r="U99" s="66">
        <f t="shared" si="136"/>
        <v>0</v>
      </c>
    </row>
    <row r="100" spans="1:49" ht="19.5" hidden="1" customHeight="1" outlineLevel="1" x14ac:dyDescent="0.2">
      <c r="B100" s="147"/>
      <c r="C100" s="148" t="s">
        <v>48</v>
      </c>
      <c r="D100" s="12"/>
      <c r="E100" s="64"/>
      <c r="F100" s="64">
        <v>0</v>
      </c>
      <c r="G100" s="64">
        <f t="shared" si="130"/>
        <v>0</v>
      </c>
      <c r="H100" s="64">
        <v>0</v>
      </c>
      <c r="I100" s="64">
        <f t="shared" si="131"/>
        <v>0</v>
      </c>
      <c r="J100" s="64">
        <v>0</v>
      </c>
      <c r="K100" s="64">
        <f t="shared" si="132"/>
        <v>0</v>
      </c>
      <c r="L100" s="33"/>
      <c r="M100" s="61" t="s">
        <v>36</v>
      </c>
      <c r="N100" s="32"/>
      <c r="O100" s="66"/>
      <c r="P100" s="66">
        <v>0</v>
      </c>
      <c r="Q100" s="66">
        <f t="shared" si="128"/>
        <v>0</v>
      </c>
      <c r="R100" s="66">
        <v>0</v>
      </c>
      <c r="S100" s="66">
        <f t="shared" si="129"/>
        <v>0</v>
      </c>
      <c r="T100" s="66">
        <v>0</v>
      </c>
      <c r="U100" s="66">
        <f t="shared" si="136"/>
        <v>0</v>
      </c>
    </row>
    <row r="101" spans="1:49" ht="19.5" hidden="1" customHeight="1" outlineLevel="1" thickBot="1" x14ac:dyDescent="0.25">
      <c r="B101" s="110"/>
      <c r="C101" s="41" t="s">
        <v>58</v>
      </c>
      <c r="D101" s="41"/>
      <c r="E101" s="65"/>
      <c r="F101" s="65">
        <v>0</v>
      </c>
      <c r="G101" s="65">
        <f t="shared" si="130"/>
        <v>0</v>
      </c>
      <c r="H101" s="65">
        <v>0</v>
      </c>
      <c r="I101" s="65">
        <f t="shared" si="131"/>
        <v>0</v>
      </c>
      <c r="J101" s="65">
        <v>0</v>
      </c>
      <c r="K101" s="65">
        <f t="shared" si="132"/>
        <v>0</v>
      </c>
      <c r="L101" s="33"/>
      <c r="M101" s="161" t="s">
        <v>59</v>
      </c>
      <c r="N101" s="145"/>
      <c r="O101" s="97"/>
      <c r="P101" s="97">
        <v>0</v>
      </c>
      <c r="Q101" s="97">
        <f t="shared" si="128"/>
        <v>0</v>
      </c>
      <c r="R101" s="97">
        <v>0</v>
      </c>
      <c r="S101" s="97">
        <f t="shared" si="129"/>
        <v>0</v>
      </c>
      <c r="T101" s="97">
        <v>0</v>
      </c>
      <c r="U101" s="97">
        <f t="shared" si="136"/>
        <v>0</v>
      </c>
    </row>
    <row r="102" spans="1:49" s="9" customFormat="1" ht="19.5" hidden="1" customHeight="1" outlineLevel="1" thickBot="1" x14ac:dyDescent="0.25">
      <c r="B102" s="162" t="s">
        <v>14</v>
      </c>
      <c r="C102" s="148"/>
      <c r="D102" s="12"/>
      <c r="E102" s="15">
        <f t="shared" ref="E102:F102" si="137">SUM(E96:E101)+E89</f>
        <v>0</v>
      </c>
      <c r="F102" s="15">
        <f t="shared" si="137"/>
        <v>0</v>
      </c>
      <c r="G102" s="15">
        <f t="shared" si="130"/>
        <v>0</v>
      </c>
      <c r="H102" s="15">
        <f t="shared" ref="H102:J102" si="138">SUM(H96:H101)+H89</f>
        <v>0</v>
      </c>
      <c r="I102" s="15">
        <f t="shared" si="131"/>
        <v>0</v>
      </c>
      <c r="J102" s="15">
        <f t="shared" si="138"/>
        <v>0</v>
      </c>
      <c r="K102" s="15">
        <f t="shared" si="132"/>
        <v>0</v>
      </c>
      <c r="L102" s="73"/>
      <c r="M102" s="163" t="s">
        <v>18</v>
      </c>
      <c r="N102" s="164"/>
      <c r="O102" s="165">
        <f t="shared" ref="O102:P102" si="139">+O100+O95+O89+O99+O101</f>
        <v>0</v>
      </c>
      <c r="P102" s="66">
        <f t="shared" si="139"/>
        <v>0</v>
      </c>
      <c r="Q102" s="66">
        <f t="shared" si="128"/>
        <v>0</v>
      </c>
      <c r="R102" s="66">
        <f t="shared" ref="R102" si="140">+R100+R95+R89+R99+R101</f>
        <v>0</v>
      </c>
      <c r="S102" s="66">
        <f t="shared" si="129"/>
        <v>0</v>
      </c>
      <c r="T102" s="66">
        <f t="shared" ref="T102" si="141">+T100+T95+T89+T99+T101</f>
        <v>0</v>
      </c>
      <c r="U102" s="66">
        <f>+U101+U100+U99+U95+U89</f>
        <v>0</v>
      </c>
      <c r="V102" s="5"/>
      <c r="X102" s="328">
        <f>+U102-K102</f>
        <v>0</v>
      </c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</row>
    <row r="103" spans="1:49" s="6" customFormat="1" ht="25.5" customHeight="1" collapsed="1" x14ac:dyDescent="0.2">
      <c r="B103" s="166" t="s">
        <v>99</v>
      </c>
      <c r="C103" s="129" t="s">
        <v>20</v>
      </c>
      <c r="D103" s="130"/>
      <c r="E103" s="129"/>
      <c r="F103" s="129"/>
      <c r="G103" s="129"/>
      <c r="H103" s="129"/>
      <c r="I103" s="129"/>
      <c r="J103" s="129"/>
      <c r="K103" s="129"/>
      <c r="L103" s="129"/>
      <c r="M103" s="130"/>
      <c r="N103" s="189"/>
      <c r="O103" s="189"/>
      <c r="P103" s="189"/>
      <c r="Q103" s="189"/>
      <c r="R103" s="189"/>
      <c r="S103" s="189"/>
      <c r="T103" s="189"/>
      <c r="U103" s="189"/>
    </row>
    <row r="104" spans="1:49" ht="40.5" customHeight="1" x14ac:dyDescent="0.2">
      <c r="B104" s="101" t="s">
        <v>0</v>
      </c>
      <c r="C104" s="30"/>
      <c r="D104" s="102"/>
      <c r="E104" s="40" t="str">
        <f t="shared" ref="E104:K104" si="142">+E$6</f>
        <v>Eredeti előirányzat
2025. év</v>
      </c>
      <c r="F104" s="40" t="str">
        <f t="shared" si="142"/>
        <v>1 számú 
módosítás</v>
      </c>
      <c r="G104" s="40" t="str">
        <f t="shared" si="142"/>
        <v>1. Módosított előirányzat
2025. év</v>
      </c>
      <c r="H104" s="40" t="str">
        <f t="shared" si="142"/>
        <v>2 számú 
módosítás</v>
      </c>
      <c r="I104" s="40" t="str">
        <f t="shared" si="142"/>
        <v>2. Módosított előirányzat
2025. év</v>
      </c>
      <c r="J104" s="40" t="str">
        <f t="shared" si="142"/>
        <v>3 számú 
módosítás</v>
      </c>
      <c r="K104" s="40" t="str">
        <f t="shared" si="142"/>
        <v>3. Módosított előirányzat
2025. év</v>
      </c>
      <c r="L104" s="55"/>
      <c r="M104" s="61" t="s">
        <v>1</v>
      </c>
      <c r="N104" s="103"/>
      <c r="O104" s="40" t="str">
        <f t="shared" ref="O104:U104" si="143">+O$6</f>
        <v>Eredeti előirányzat
2025. év</v>
      </c>
      <c r="P104" s="40" t="str">
        <f t="shared" si="143"/>
        <v>1 számú 
módosítás</v>
      </c>
      <c r="Q104" s="40" t="str">
        <f t="shared" si="143"/>
        <v>1. Módosított előirányzat
2025. év</v>
      </c>
      <c r="R104" s="40" t="str">
        <f t="shared" si="143"/>
        <v>2 számú 
módosítás</v>
      </c>
      <c r="S104" s="40" t="str">
        <f t="shared" si="143"/>
        <v>2. Módosított előirányzat
2025. év</v>
      </c>
      <c r="T104" s="40" t="str">
        <f t="shared" si="143"/>
        <v>3 számú 
módosítás</v>
      </c>
      <c r="U104" s="40" t="str">
        <f t="shared" si="143"/>
        <v>3. Módosított előirányzat
2025. év</v>
      </c>
      <c r="W104" s="393" t="s">
        <v>63</v>
      </c>
    </row>
    <row r="105" spans="1:49" ht="19.5" customHeight="1" x14ac:dyDescent="0.2">
      <c r="B105" s="147"/>
      <c r="C105" s="148" t="s">
        <v>2</v>
      </c>
      <c r="D105" s="149"/>
      <c r="E105" s="150">
        <f t="shared" ref="E105:I105" si="144">+E106+E107+E108+E109</f>
        <v>0</v>
      </c>
      <c r="F105" s="150">
        <f t="shared" si="144"/>
        <v>0</v>
      </c>
      <c r="G105" s="150">
        <f t="shared" si="144"/>
        <v>0</v>
      </c>
      <c r="H105" s="150">
        <f t="shared" si="144"/>
        <v>0</v>
      </c>
      <c r="I105" s="150">
        <f t="shared" si="144"/>
        <v>0</v>
      </c>
      <c r="J105" s="150">
        <f t="shared" ref="J105:K105" si="145">+J106+J107+J108+J109</f>
        <v>0</v>
      </c>
      <c r="K105" s="150">
        <f t="shared" si="145"/>
        <v>0</v>
      </c>
      <c r="L105" s="50"/>
      <c r="M105" s="151" t="s">
        <v>3</v>
      </c>
      <c r="N105" s="152"/>
      <c r="O105" s="80">
        <f t="shared" ref="O105:P105" si="146">SUM(O106:O110)</f>
        <v>17900</v>
      </c>
      <c r="P105" s="80">
        <f t="shared" si="146"/>
        <v>-6785</v>
      </c>
      <c r="Q105" s="80">
        <f>+O105+P105</f>
        <v>11115</v>
      </c>
      <c r="R105" s="80">
        <f t="shared" ref="R105" si="147">SUM(R106:R110)</f>
        <v>0</v>
      </c>
      <c r="S105" s="80">
        <f>+Q105+R105</f>
        <v>11115</v>
      </c>
      <c r="T105" s="80">
        <f t="shared" ref="T105" si="148">SUM(T106:T110)</f>
        <v>0</v>
      </c>
      <c r="U105" s="80">
        <f>SUM(U106:U110)</f>
        <v>11115</v>
      </c>
      <c r="W105" s="394"/>
    </row>
    <row r="106" spans="1:49" ht="19.5" customHeight="1" x14ac:dyDescent="0.2">
      <c r="B106" s="153"/>
      <c r="C106" s="154" t="s">
        <v>4</v>
      </c>
      <c r="D106" s="154"/>
      <c r="E106" s="155"/>
      <c r="F106" s="155">
        <v>0</v>
      </c>
      <c r="G106" s="155"/>
      <c r="H106" s="155"/>
      <c r="I106" s="155"/>
      <c r="J106" s="155"/>
      <c r="K106" s="155"/>
      <c r="L106" s="52"/>
      <c r="M106" s="156"/>
      <c r="N106" s="157" t="s">
        <v>6</v>
      </c>
      <c r="O106" s="158">
        <v>0</v>
      </c>
      <c r="P106" s="158">
        <v>0</v>
      </c>
      <c r="Q106" s="158">
        <f t="shared" ref="Q106:Q118" si="149">+O106+P106</f>
        <v>0</v>
      </c>
      <c r="R106" s="158">
        <v>0</v>
      </c>
      <c r="S106" s="158">
        <f t="shared" ref="S106:S118" si="150">+Q106+R106</f>
        <v>0</v>
      </c>
      <c r="T106" s="158">
        <v>0</v>
      </c>
      <c r="U106" s="158">
        <f>+S106+T106</f>
        <v>0</v>
      </c>
      <c r="W106" s="394"/>
    </row>
    <row r="107" spans="1:49" ht="23.25" customHeight="1" x14ac:dyDescent="0.2">
      <c r="A107" s="2"/>
      <c r="B107" s="105"/>
      <c r="C107" s="21" t="s">
        <v>5</v>
      </c>
      <c r="D107" s="22"/>
      <c r="E107" s="8">
        <v>0</v>
      </c>
      <c r="F107" s="8">
        <v>0</v>
      </c>
      <c r="G107" s="8">
        <f>+E107+F107</f>
        <v>0</v>
      </c>
      <c r="H107" s="8">
        <v>0</v>
      </c>
      <c r="I107" s="8">
        <f>+G107+H107</f>
        <v>0</v>
      </c>
      <c r="J107" s="8">
        <v>0</v>
      </c>
      <c r="K107" s="8">
        <f>+I107+J107</f>
        <v>0</v>
      </c>
      <c r="L107" s="52"/>
      <c r="M107" s="59"/>
      <c r="N107" s="23" t="s">
        <v>8</v>
      </c>
      <c r="O107" s="86">
        <v>0</v>
      </c>
      <c r="P107" s="86">
        <v>0</v>
      </c>
      <c r="Q107" s="86">
        <f t="shared" si="149"/>
        <v>0</v>
      </c>
      <c r="R107" s="86">
        <v>0</v>
      </c>
      <c r="S107" s="86">
        <f t="shared" si="150"/>
        <v>0</v>
      </c>
      <c r="T107" s="86">
        <v>0</v>
      </c>
      <c r="U107" s="86">
        <f>+S107+T107</f>
        <v>0</v>
      </c>
      <c r="W107" s="394"/>
    </row>
    <row r="108" spans="1:49" ht="19.5" customHeight="1" x14ac:dyDescent="0.2">
      <c r="A108" s="2"/>
      <c r="B108" s="105"/>
      <c r="C108" s="21" t="s">
        <v>7</v>
      </c>
      <c r="D108" s="22"/>
      <c r="E108" s="8"/>
      <c r="F108" s="8">
        <v>0</v>
      </c>
      <c r="G108" s="8">
        <f t="shared" ref="G108:G118" si="151">+E108+F108</f>
        <v>0</v>
      </c>
      <c r="H108" s="8">
        <v>0</v>
      </c>
      <c r="I108" s="8">
        <f t="shared" ref="I108:I118" si="152">+G108+H108</f>
        <v>0</v>
      </c>
      <c r="J108" s="8">
        <v>0</v>
      </c>
      <c r="K108" s="8">
        <f t="shared" ref="K108:K118" si="153">+I108+J108</f>
        <v>0</v>
      </c>
      <c r="L108" s="52"/>
      <c r="M108" s="59"/>
      <c r="N108" s="24" t="s">
        <v>9</v>
      </c>
      <c r="O108" s="86">
        <v>17900</v>
      </c>
      <c r="P108" s="86">
        <f>6316-9614-3487</f>
        <v>-6785</v>
      </c>
      <c r="Q108" s="86">
        <f t="shared" si="149"/>
        <v>11115</v>
      </c>
      <c r="R108" s="86">
        <v>0</v>
      </c>
      <c r="S108" s="86">
        <f t="shared" si="150"/>
        <v>11115</v>
      </c>
      <c r="T108" s="86">
        <v>0</v>
      </c>
      <c r="U108" s="86">
        <f>+S108+T108</f>
        <v>11115</v>
      </c>
      <c r="W108" s="134"/>
    </row>
    <row r="109" spans="1:49" ht="19.5" customHeight="1" x14ac:dyDescent="0.2">
      <c r="A109" s="2"/>
      <c r="B109" s="105"/>
      <c r="C109" s="21" t="s">
        <v>21</v>
      </c>
      <c r="D109" s="22"/>
      <c r="E109" s="8"/>
      <c r="F109" s="8">
        <v>0</v>
      </c>
      <c r="G109" s="8">
        <f t="shared" si="151"/>
        <v>0</v>
      </c>
      <c r="H109" s="8">
        <v>0</v>
      </c>
      <c r="I109" s="8">
        <f t="shared" si="152"/>
        <v>0</v>
      </c>
      <c r="J109" s="8">
        <v>0</v>
      </c>
      <c r="K109" s="8">
        <f t="shared" si="153"/>
        <v>0</v>
      </c>
      <c r="L109" s="52"/>
      <c r="M109" s="59"/>
      <c r="N109" s="24" t="s">
        <v>11</v>
      </c>
      <c r="O109" s="86"/>
      <c r="P109" s="86">
        <v>0</v>
      </c>
      <c r="Q109" s="86">
        <f t="shared" si="149"/>
        <v>0</v>
      </c>
      <c r="R109" s="86">
        <v>0</v>
      </c>
      <c r="S109" s="86">
        <f t="shared" si="150"/>
        <v>0</v>
      </c>
      <c r="T109" s="86">
        <v>0</v>
      </c>
      <c r="U109" s="86">
        <f>+S109+T109</f>
        <v>0</v>
      </c>
      <c r="W109" s="134"/>
    </row>
    <row r="110" spans="1:49" ht="19.5" customHeight="1" x14ac:dyDescent="0.2">
      <c r="A110" s="2"/>
      <c r="B110" s="106"/>
      <c r="C110" s="25"/>
      <c r="D110" s="25"/>
      <c r="E110" s="107"/>
      <c r="F110" s="107">
        <v>0</v>
      </c>
      <c r="G110" s="8">
        <f t="shared" si="151"/>
        <v>0</v>
      </c>
      <c r="H110" s="107">
        <v>0</v>
      </c>
      <c r="I110" s="8">
        <f t="shared" si="152"/>
        <v>0</v>
      </c>
      <c r="J110" s="107">
        <v>0</v>
      </c>
      <c r="K110" s="8">
        <f t="shared" si="153"/>
        <v>0</v>
      </c>
      <c r="L110" s="56"/>
      <c r="M110" s="60"/>
      <c r="N110" s="27" t="s">
        <v>12</v>
      </c>
      <c r="O110" s="87"/>
      <c r="P110" s="87">
        <v>0</v>
      </c>
      <c r="Q110" s="87">
        <f t="shared" si="149"/>
        <v>0</v>
      </c>
      <c r="R110" s="87">
        <v>0</v>
      </c>
      <c r="S110" s="87">
        <f t="shared" si="150"/>
        <v>0</v>
      </c>
      <c r="T110" s="87">
        <v>0</v>
      </c>
      <c r="U110" s="87">
        <f>+S110+T110</f>
        <v>0</v>
      </c>
      <c r="W110" s="134"/>
    </row>
    <row r="111" spans="1:49" ht="19.5" customHeight="1" x14ac:dyDescent="0.2">
      <c r="A111" s="2"/>
      <c r="B111" s="106"/>
      <c r="C111" s="25"/>
      <c r="D111" s="25"/>
      <c r="E111" s="107"/>
      <c r="F111" s="107">
        <v>0</v>
      </c>
      <c r="G111" s="8">
        <f t="shared" si="151"/>
        <v>0</v>
      </c>
      <c r="H111" s="107">
        <v>0</v>
      </c>
      <c r="I111" s="8">
        <f t="shared" si="152"/>
        <v>0</v>
      </c>
      <c r="J111" s="107">
        <v>0</v>
      </c>
      <c r="K111" s="8">
        <f t="shared" si="153"/>
        <v>0</v>
      </c>
      <c r="L111" s="33"/>
      <c r="M111" s="151" t="s">
        <v>13</v>
      </c>
      <c r="N111" s="152"/>
      <c r="O111" s="66">
        <f t="shared" ref="O111:P111" si="154">SUM(O112:O114)</f>
        <v>2100</v>
      </c>
      <c r="P111" s="66">
        <f t="shared" si="154"/>
        <v>0</v>
      </c>
      <c r="Q111" s="66">
        <f t="shared" si="149"/>
        <v>2100</v>
      </c>
      <c r="R111" s="66">
        <f t="shared" ref="R111" si="155">SUM(R112:R114)</f>
        <v>0</v>
      </c>
      <c r="S111" s="66">
        <f t="shared" si="150"/>
        <v>2100</v>
      </c>
      <c r="T111" s="66">
        <f t="shared" ref="T111" si="156">SUM(T112:T114)</f>
        <v>0</v>
      </c>
      <c r="U111" s="80">
        <f>SUM(U112:U114)</f>
        <v>2100</v>
      </c>
      <c r="W111" s="134"/>
    </row>
    <row r="112" spans="1:49" ht="19.5" customHeight="1" x14ac:dyDescent="0.2">
      <c r="A112" s="2"/>
      <c r="B112" s="147"/>
      <c r="C112" s="148" t="s">
        <v>10</v>
      </c>
      <c r="D112" s="12"/>
      <c r="E112" s="13">
        <v>20000</v>
      </c>
      <c r="F112" s="13">
        <f>6316-9614-3487</f>
        <v>-6785</v>
      </c>
      <c r="G112" s="13">
        <f t="shared" si="151"/>
        <v>13215</v>
      </c>
      <c r="H112" s="13"/>
      <c r="I112" s="13">
        <f t="shared" si="152"/>
        <v>13215</v>
      </c>
      <c r="J112" s="13"/>
      <c r="K112" s="13">
        <f t="shared" si="153"/>
        <v>13215</v>
      </c>
      <c r="L112" s="50"/>
      <c r="M112" s="156"/>
      <c r="N112" s="157" t="s">
        <v>15</v>
      </c>
      <c r="O112" s="158">
        <v>2100</v>
      </c>
      <c r="P112" s="158">
        <v>0</v>
      </c>
      <c r="Q112" s="158">
        <f t="shared" si="149"/>
        <v>2100</v>
      </c>
      <c r="R112" s="158">
        <v>0</v>
      </c>
      <c r="S112" s="158">
        <f t="shared" si="150"/>
        <v>2100</v>
      </c>
      <c r="T112" s="158">
        <v>0</v>
      </c>
      <c r="U112" s="158">
        <f t="shared" ref="U112:U117" si="157">+S112+T112</f>
        <v>2100</v>
      </c>
      <c r="W112" s="134"/>
    </row>
    <row r="113" spans="1:49" ht="19.5" customHeight="1" x14ac:dyDescent="0.2">
      <c r="A113" s="2"/>
      <c r="B113" s="147"/>
      <c r="C113" s="148" t="s">
        <v>23</v>
      </c>
      <c r="D113" s="12"/>
      <c r="E113" s="15">
        <v>0</v>
      </c>
      <c r="F113" s="15">
        <v>0</v>
      </c>
      <c r="G113" s="15">
        <f t="shared" si="151"/>
        <v>0</v>
      </c>
      <c r="H113" s="15">
        <v>0</v>
      </c>
      <c r="I113" s="15">
        <f t="shared" si="152"/>
        <v>0</v>
      </c>
      <c r="J113" s="15">
        <v>0</v>
      </c>
      <c r="K113" s="15">
        <f t="shared" si="153"/>
        <v>0</v>
      </c>
      <c r="L113" s="51"/>
      <c r="M113" s="59"/>
      <c r="N113" s="24" t="s">
        <v>16</v>
      </c>
      <c r="O113" s="86"/>
      <c r="P113" s="86">
        <v>0</v>
      </c>
      <c r="Q113" s="86">
        <f t="shared" si="149"/>
        <v>0</v>
      </c>
      <c r="R113" s="86">
        <v>0</v>
      </c>
      <c r="S113" s="86">
        <f t="shared" si="150"/>
        <v>0</v>
      </c>
      <c r="T113" s="86">
        <v>0</v>
      </c>
      <c r="U113" s="86">
        <f t="shared" si="157"/>
        <v>0</v>
      </c>
      <c r="W113" s="134"/>
    </row>
    <row r="114" spans="1:49" ht="19.5" customHeight="1" x14ac:dyDescent="0.2">
      <c r="A114" s="2"/>
      <c r="B114" s="147"/>
      <c r="C114" s="148" t="s">
        <v>22</v>
      </c>
      <c r="D114" s="12"/>
      <c r="E114" s="64"/>
      <c r="F114" s="64">
        <v>0</v>
      </c>
      <c r="G114" s="64">
        <f t="shared" si="151"/>
        <v>0</v>
      </c>
      <c r="H114" s="64">
        <v>0</v>
      </c>
      <c r="I114" s="64">
        <f t="shared" si="152"/>
        <v>0</v>
      </c>
      <c r="J114" s="64">
        <v>0</v>
      </c>
      <c r="K114" s="64">
        <f t="shared" si="153"/>
        <v>0</v>
      </c>
      <c r="M114" s="108"/>
      <c r="N114" s="109" t="s">
        <v>17</v>
      </c>
      <c r="O114" s="88"/>
      <c r="P114" s="88">
        <v>0</v>
      </c>
      <c r="Q114" s="88">
        <f t="shared" si="149"/>
        <v>0</v>
      </c>
      <c r="R114" s="88">
        <v>0</v>
      </c>
      <c r="S114" s="88">
        <f t="shared" si="150"/>
        <v>0</v>
      </c>
      <c r="T114" s="88">
        <v>0</v>
      </c>
      <c r="U114" s="88">
        <f t="shared" si="157"/>
        <v>0</v>
      </c>
      <c r="W114" s="134"/>
    </row>
    <row r="115" spans="1:49" ht="19.5" customHeight="1" x14ac:dyDescent="0.2">
      <c r="A115" s="2"/>
      <c r="B115" s="147"/>
      <c r="C115" s="148" t="s">
        <v>43</v>
      </c>
      <c r="D115" s="12"/>
      <c r="E115" s="15"/>
      <c r="F115" s="15">
        <v>0</v>
      </c>
      <c r="G115" s="15">
        <f t="shared" si="151"/>
        <v>0</v>
      </c>
      <c r="H115" s="15">
        <v>0</v>
      </c>
      <c r="I115" s="15">
        <f t="shared" si="152"/>
        <v>0</v>
      </c>
      <c r="J115" s="15">
        <v>0</v>
      </c>
      <c r="K115" s="15">
        <f t="shared" si="153"/>
        <v>0</v>
      </c>
      <c r="L115" s="51"/>
      <c r="M115" s="160" t="s">
        <v>41</v>
      </c>
      <c r="N115" s="14"/>
      <c r="O115" s="66"/>
      <c r="P115" s="66">
        <v>0</v>
      </c>
      <c r="Q115" s="66">
        <f t="shared" si="149"/>
        <v>0</v>
      </c>
      <c r="R115" s="66">
        <v>0</v>
      </c>
      <c r="S115" s="66">
        <f t="shared" si="150"/>
        <v>0</v>
      </c>
      <c r="T115" s="66">
        <v>0</v>
      </c>
      <c r="U115" s="66">
        <f t="shared" si="157"/>
        <v>0</v>
      </c>
      <c r="W115" s="134"/>
    </row>
    <row r="116" spans="1:49" ht="19.5" customHeight="1" x14ac:dyDescent="0.2">
      <c r="B116" s="147"/>
      <c r="C116" s="148" t="s">
        <v>48</v>
      </c>
      <c r="D116" s="12"/>
      <c r="E116" s="64"/>
      <c r="F116" s="64">
        <v>0</v>
      </c>
      <c r="G116" s="64">
        <f t="shared" si="151"/>
        <v>0</v>
      </c>
      <c r="H116" s="64">
        <v>0</v>
      </c>
      <c r="I116" s="64">
        <f t="shared" si="152"/>
        <v>0</v>
      </c>
      <c r="J116" s="64">
        <v>0</v>
      </c>
      <c r="K116" s="64">
        <f t="shared" si="153"/>
        <v>0</v>
      </c>
      <c r="L116" s="33"/>
      <c r="M116" s="61" t="s">
        <v>36</v>
      </c>
      <c r="N116" s="32"/>
      <c r="O116" s="66"/>
      <c r="P116" s="66">
        <v>0</v>
      </c>
      <c r="Q116" s="66">
        <f t="shared" si="149"/>
        <v>0</v>
      </c>
      <c r="R116" s="66">
        <v>0</v>
      </c>
      <c r="S116" s="66">
        <f t="shared" si="150"/>
        <v>0</v>
      </c>
      <c r="T116" s="66">
        <v>0</v>
      </c>
      <c r="U116" s="66">
        <f t="shared" si="157"/>
        <v>0</v>
      </c>
      <c r="W116" s="134"/>
    </row>
    <row r="117" spans="1:49" ht="19.5" customHeight="1" thickBot="1" x14ac:dyDescent="0.25">
      <c r="B117" s="110"/>
      <c r="C117" s="41" t="s">
        <v>58</v>
      </c>
      <c r="D117" s="41"/>
      <c r="E117" s="65"/>
      <c r="F117" s="65">
        <v>0</v>
      </c>
      <c r="G117" s="65">
        <f t="shared" si="151"/>
        <v>0</v>
      </c>
      <c r="H117" s="65">
        <v>0</v>
      </c>
      <c r="I117" s="65">
        <f t="shared" si="152"/>
        <v>0</v>
      </c>
      <c r="J117" s="65">
        <v>0</v>
      </c>
      <c r="K117" s="65">
        <f t="shared" si="153"/>
        <v>0</v>
      </c>
      <c r="L117" s="33"/>
      <c r="M117" s="161" t="s">
        <v>59</v>
      </c>
      <c r="N117" s="145"/>
      <c r="O117" s="97"/>
      <c r="P117" s="97">
        <v>0</v>
      </c>
      <c r="Q117" s="97">
        <f t="shared" si="149"/>
        <v>0</v>
      </c>
      <c r="R117" s="97">
        <v>0</v>
      </c>
      <c r="S117" s="97">
        <f t="shared" si="150"/>
        <v>0</v>
      </c>
      <c r="T117" s="97">
        <v>0</v>
      </c>
      <c r="U117" s="97">
        <f t="shared" si="157"/>
        <v>0</v>
      </c>
      <c r="W117" s="134"/>
    </row>
    <row r="118" spans="1:49" s="9" customFormat="1" ht="19.5" customHeight="1" thickBot="1" x14ac:dyDescent="0.25">
      <c r="B118" s="162" t="s">
        <v>14</v>
      </c>
      <c r="C118" s="148"/>
      <c r="D118" s="12"/>
      <c r="E118" s="15">
        <f t="shared" ref="E118:F118" si="158">SUM(E112:E117)+E105</f>
        <v>20000</v>
      </c>
      <c r="F118" s="15">
        <f t="shared" si="158"/>
        <v>-6785</v>
      </c>
      <c r="G118" s="15">
        <f t="shared" si="151"/>
        <v>13215</v>
      </c>
      <c r="H118" s="15">
        <f t="shared" ref="H118:J118" si="159">SUM(H112:H117)+H105</f>
        <v>0</v>
      </c>
      <c r="I118" s="15">
        <f t="shared" si="152"/>
        <v>13215</v>
      </c>
      <c r="J118" s="15">
        <f t="shared" si="159"/>
        <v>0</v>
      </c>
      <c r="K118" s="15">
        <f t="shared" si="153"/>
        <v>13215</v>
      </c>
      <c r="L118" s="73"/>
      <c r="M118" s="163" t="s">
        <v>18</v>
      </c>
      <c r="N118" s="164"/>
      <c r="O118" s="66">
        <f t="shared" ref="O118:P118" si="160">+O116+O111+O105+O115+O117</f>
        <v>20000</v>
      </c>
      <c r="P118" s="66">
        <f t="shared" si="160"/>
        <v>-6785</v>
      </c>
      <c r="Q118" s="66">
        <f t="shared" si="149"/>
        <v>13215</v>
      </c>
      <c r="R118" s="66">
        <f t="shared" ref="R118" si="161">+R116+R111+R105+R115+R117</f>
        <v>0</v>
      </c>
      <c r="S118" s="66">
        <f t="shared" si="150"/>
        <v>13215</v>
      </c>
      <c r="T118" s="66">
        <f t="shared" ref="T118" si="162">+T116+T111+T105+T115+T117</f>
        <v>0</v>
      </c>
      <c r="U118" s="66">
        <f>+U117+U116+U115+U111+U105</f>
        <v>13215</v>
      </c>
      <c r="V118" s="5"/>
      <c r="W118" s="327"/>
      <c r="X118" s="328">
        <f>+Q118-G118</f>
        <v>0</v>
      </c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</row>
    <row r="119" spans="1:49" s="6" customFormat="1" ht="25.5" hidden="1" customHeight="1" outlineLevel="1" x14ac:dyDescent="0.2">
      <c r="B119" s="315" t="s">
        <v>119</v>
      </c>
      <c r="C119" s="129" t="s">
        <v>49</v>
      </c>
      <c r="D119" s="130"/>
      <c r="E119" s="129"/>
      <c r="F119" s="129"/>
      <c r="G119" s="129"/>
      <c r="H119" s="129"/>
      <c r="I119" s="129"/>
      <c r="J119" s="129"/>
      <c r="K119" s="129"/>
      <c r="L119" s="129"/>
      <c r="M119" s="130"/>
      <c r="N119" s="189"/>
      <c r="O119" s="189"/>
      <c r="P119" s="189"/>
      <c r="Q119" s="189"/>
      <c r="R119" s="189"/>
      <c r="S119" s="189"/>
      <c r="T119" s="189"/>
      <c r="U119" s="189"/>
      <c r="W119" s="135"/>
    </row>
    <row r="120" spans="1:49" ht="40.5" hidden="1" customHeight="1" outlineLevel="1" x14ac:dyDescent="0.2">
      <c r="B120" s="101" t="s">
        <v>0</v>
      </c>
      <c r="C120" s="30"/>
      <c r="D120" s="102"/>
      <c r="E120" s="40" t="str">
        <f t="shared" ref="E120:K120" si="163">+E$6</f>
        <v>Eredeti előirányzat
2025. év</v>
      </c>
      <c r="F120" s="40" t="str">
        <f t="shared" si="163"/>
        <v>1 számú 
módosítás</v>
      </c>
      <c r="G120" s="40" t="str">
        <f t="shared" si="163"/>
        <v>1. Módosított előirányzat
2025. év</v>
      </c>
      <c r="H120" s="40" t="str">
        <f t="shared" si="163"/>
        <v>2 számú 
módosítás</v>
      </c>
      <c r="I120" s="40" t="str">
        <f t="shared" si="163"/>
        <v>2. Módosított előirányzat
2025. év</v>
      </c>
      <c r="J120" s="40" t="str">
        <f t="shared" si="163"/>
        <v>3 számú 
módosítás</v>
      </c>
      <c r="K120" s="40" t="str">
        <f t="shared" si="163"/>
        <v>3. Módosított előirányzat
2025. év</v>
      </c>
      <c r="L120" s="55"/>
      <c r="M120" s="61" t="s">
        <v>1</v>
      </c>
      <c r="N120" s="103"/>
      <c r="O120" s="40" t="str">
        <f t="shared" ref="O120:U120" si="164">+O$6</f>
        <v>Eredeti előirányzat
2025. év</v>
      </c>
      <c r="P120" s="40" t="str">
        <f t="shared" si="164"/>
        <v>1 számú 
módosítás</v>
      </c>
      <c r="Q120" s="40" t="str">
        <f t="shared" si="164"/>
        <v>1. Módosított előirányzat
2025. év</v>
      </c>
      <c r="R120" s="40" t="str">
        <f t="shared" si="164"/>
        <v>2 számú 
módosítás</v>
      </c>
      <c r="S120" s="40" t="str">
        <f t="shared" si="164"/>
        <v>2. Módosított előirányzat
2025. év</v>
      </c>
      <c r="T120" s="40" t="str">
        <f t="shared" si="164"/>
        <v>3 számú 
módosítás</v>
      </c>
      <c r="U120" s="40" t="str">
        <f t="shared" si="164"/>
        <v>3. Módosított előirányzat
2025. év</v>
      </c>
      <c r="W120" s="134"/>
    </row>
    <row r="121" spans="1:49" ht="19.5" hidden="1" customHeight="1" outlineLevel="1" x14ac:dyDescent="0.2">
      <c r="B121" s="147"/>
      <c r="C121" s="148" t="s">
        <v>2</v>
      </c>
      <c r="D121" s="149"/>
      <c r="E121" s="150">
        <f t="shared" ref="E121:I121" si="165">+E122+E123+E124+E125</f>
        <v>0</v>
      </c>
      <c r="F121" s="150">
        <f t="shared" si="165"/>
        <v>0</v>
      </c>
      <c r="G121" s="150">
        <f t="shared" si="165"/>
        <v>0</v>
      </c>
      <c r="H121" s="150">
        <f t="shared" si="165"/>
        <v>0</v>
      </c>
      <c r="I121" s="150">
        <f t="shared" si="165"/>
        <v>0</v>
      </c>
      <c r="J121" s="150">
        <f t="shared" ref="J121:K121" si="166">+J122+J123+J124+J125</f>
        <v>0</v>
      </c>
      <c r="K121" s="150">
        <f t="shared" si="166"/>
        <v>0</v>
      </c>
      <c r="L121" s="50"/>
      <c r="M121" s="151" t="s">
        <v>3</v>
      </c>
      <c r="N121" s="152"/>
      <c r="O121" s="80">
        <f t="shared" ref="O121:S121" si="167">SUM(O122:O126)</f>
        <v>0</v>
      </c>
      <c r="P121" s="80">
        <f t="shared" si="167"/>
        <v>0</v>
      </c>
      <c r="Q121" s="80">
        <f t="shared" si="167"/>
        <v>0</v>
      </c>
      <c r="R121" s="80">
        <f t="shared" si="167"/>
        <v>0</v>
      </c>
      <c r="S121" s="80">
        <f t="shared" si="167"/>
        <v>0</v>
      </c>
      <c r="T121" s="80">
        <f t="shared" ref="T121:U121" si="168">SUM(T122:T126)</f>
        <v>0</v>
      </c>
      <c r="U121" s="80">
        <f t="shared" si="168"/>
        <v>0</v>
      </c>
      <c r="W121" s="134"/>
    </row>
    <row r="122" spans="1:49" ht="19.5" hidden="1" customHeight="1" outlineLevel="1" x14ac:dyDescent="0.2">
      <c r="B122" s="153"/>
      <c r="C122" s="154" t="s">
        <v>4</v>
      </c>
      <c r="D122" s="154"/>
      <c r="E122" s="155"/>
      <c r="F122" s="155"/>
      <c r="G122" s="155"/>
      <c r="H122" s="155"/>
      <c r="I122" s="155"/>
      <c r="J122" s="155"/>
      <c r="K122" s="155"/>
      <c r="L122" s="52"/>
      <c r="M122" s="156"/>
      <c r="N122" s="157" t="s">
        <v>6</v>
      </c>
      <c r="O122" s="158">
        <v>0</v>
      </c>
      <c r="P122" s="158">
        <v>0</v>
      </c>
      <c r="Q122" s="158">
        <v>0</v>
      </c>
      <c r="R122" s="158">
        <v>0</v>
      </c>
      <c r="S122" s="158">
        <v>0</v>
      </c>
      <c r="T122" s="158">
        <v>0</v>
      </c>
      <c r="U122" s="158">
        <v>0</v>
      </c>
      <c r="W122" s="134"/>
    </row>
    <row r="123" spans="1:49" ht="23.25" hidden="1" customHeight="1" outlineLevel="1" x14ac:dyDescent="0.2">
      <c r="A123" s="2"/>
      <c r="B123" s="105"/>
      <c r="C123" s="21" t="s">
        <v>5</v>
      </c>
      <c r="D123" s="22"/>
      <c r="E123" s="8">
        <v>0</v>
      </c>
      <c r="F123" s="8">
        <v>0</v>
      </c>
      <c r="G123" s="8">
        <v>0</v>
      </c>
      <c r="H123" s="8">
        <v>0</v>
      </c>
      <c r="I123" s="8">
        <v>0</v>
      </c>
      <c r="J123" s="8">
        <v>0</v>
      </c>
      <c r="K123" s="8">
        <v>0</v>
      </c>
      <c r="L123" s="52"/>
      <c r="M123" s="59"/>
      <c r="N123" s="23" t="s">
        <v>8</v>
      </c>
      <c r="O123" s="86">
        <v>0</v>
      </c>
      <c r="P123" s="86">
        <v>0</v>
      </c>
      <c r="Q123" s="86">
        <v>0</v>
      </c>
      <c r="R123" s="86">
        <v>0</v>
      </c>
      <c r="S123" s="86">
        <v>0</v>
      </c>
      <c r="T123" s="86">
        <v>0</v>
      </c>
      <c r="U123" s="86">
        <v>0</v>
      </c>
      <c r="W123" s="134"/>
    </row>
    <row r="124" spans="1:49" ht="19.5" hidden="1" customHeight="1" outlineLevel="1" x14ac:dyDescent="0.2">
      <c r="A124" s="2"/>
      <c r="B124" s="105"/>
      <c r="C124" s="21" t="s">
        <v>7</v>
      </c>
      <c r="D124" s="22"/>
      <c r="E124" s="8"/>
      <c r="F124" s="8">
        <v>0</v>
      </c>
      <c r="G124" s="8">
        <v>0</v>
      </c>
      <c r="H124" s="8">
        <v>0</v>
      </c>
      <c r="I124" s="8">
        <v>0</v>
      </c>
      <c r="J124" s="8">
        <v>0</v>
      </c>
      <c r="K124" s="8">
        <v>0</v>
      </c>
      <c r="L124" s="52"/>
      <c r="M124" s="59"/>
      <c r="N124" s="24" t="s">
        <v>9</v>
      </c>
      <c r="O124" s="86">
        <v>0</v>
      </c>
      <c r="P124" s="86">
        <v>0</v>
      </c>
      <c r="Q124" s="86">
        <v>0</v>
      </c>
      <c r="R124" s="86">
        <v>0</v>
      </c>
      <c r="S124" s="86">
        <v>0</v>
      </c>
      <c r="T124" s="86">
        <v>0</v>
      </c>
      <c r="U124" s="86">
        <v>0</v>
      </c>
      <c r="W124" s="134"/>
    </row>
    <row r="125" spans="1:49" ht="19.5" hidden="1" customHeight="1" outlineLevel="1" x14ac:dyDescent="0.2">
      <c r="A125" s="2"/>
      <c r="B125" s="105"/>
      <c r="C125" s="21" t="s">
        <v>21</v>
      </c>
      <c r="D125" s="22"/>
      <c r="E125" s="8"/>
      <c r="F125" s="8">
        <v>0</v>
      </c>
      <c r="G125" s="8">
        <v>0</v>
      </c>
      <c r="H125" s="8">
        <v>0</v>
      </c>
      <c r="I125" s="8">
        <v>0</v>
      </c>
      <c r="J125" s="8">
        <v>0</v>
      </c>
      <c r="K125" s="8">
        <v>0</v>
      </c>
      <c r="L125" s="52"/>
      <c r="M125" s="59"/>
      <c r="N125" s="24" t="s">
        <v>11</v>
      </c>
      <c r="O125" s="86"/>
      <c r="P125" s="86">
        <v>0</v>
      </c>
      <c r="Q125" s="86">
        <v>0</v>
      </c>
      <c r="R125" s="86">
        <v>0</v>
      </c>
      <c r="S125" s="86">
        <v>0</v>
      </c>
      <c r="T125" s="86">
        <v>0</v>
      </c>
      <c r="U125" s="86">
        <v>0</v>
      </c>
      <c r="W125" s="134"/>
    </row>
    <row r="126" spans="1:49" ht="19.5" hidden="1" customHeight="1" outlineLevel="1" x14ac:dyDescent="0.2">
      <c r="A126" s="2"/>
      <c r="B126" s="106"/>
      <c r="C126" s="25"/>
      <c r="D126" s="25"/>
      <c r="E126" s="107"/>
      <c r="F126" s="107">
        <v>0</v>
      </c>
      <c r="G126" s="107">
        <v>0</v>
      </c>
      <c r="H126" s="107">
        <v>0</v>
      </c>
      <c r="I126" s="107">
        <v>0</v>
      </c>
      <c r="J126" s="107">
        <v>0</v>
      </c>
      <c r="K126" s="107">
        <v>0</v>
      </c>
      <c r="L126" s="56"/>
      <c r="M126" s="60"/>
      <c r="N126" s="27" t="s">
        <v>12</v>
      </c>
      <c r="O126" s="87"/>
      <c r="P126" s="87">
        <v>0</v>
      </c>
      <c r="Q126" s="87">
        <v>0</v>
      </c>
      <c r="R126" s="87">
        <v>0</v>
      </c>
      <c r="S126" s="87">
        <v>0</v>
      </c>
      <c r="T126" s="87">
        <v>0</v>
      </c>
      <c r="U126" s="87">
        <v>0</v>
      </c>
      <c r="W126" s="134"/>
    </row>
    <row r="127" spans="1:49" ht="19.5" hidden="1" customHeight="1" outlineLevel="1" x14ac:dyDescent="0.2">
      <c r="A127" s="2"/>
      <c r="B127" s="106"/>
      <c r="C127" s="25"/>
      <c r="D127" s="25"/>
      <c r="E127" s="107"/>
      <c r="F127" s="107">
        <v>0</v>
      </c>
      <c r="G127" s="107">
        <v>0</v>
      </c>
      <c r="H127" s="107">
        <v>0</v>
      </c>
      <c r="I127" s="107">
        <v>0</v>
      </c>
      <c r="J127" s="107">
        <v>0</v>
      </c>
      <c r="K127" s="107">
        <v>0</v>
      </c>
      <c r="L127" s="33"/>
      <c r="M127" s="151" t="s">
        <v>13</v>
      </c>
      <c r="N127" s="152"/>
      <c r="O127" s="66">
        <f t="shared" ref="O127:S127" si="169">SUM(O128:O130)</f>
        <v>0</v>
      </c>
      <c r="P127" s="66">
        <f t="shared" si="169"/>
        <v>0</v>
      </c>
      <c r="Q127" s="66">
        <f t="shared" si="169"/>
        <v>0</v>
      </c>
      <c r="R127" s="66">
        <f t="shared" si="169"/>
        <v>0</v>
      </c>
      <c r="S127" s="66">
        <f t="shared" si="169"/>
        <v>0</v>
      </c>
      <c r="T127" s="66">
        <f t="shared" ref="T127:U127" si="170">SUM(T128:T130)</f>
        <v>0</v>
      </c>
      <c r="U127" s="66">
        <f t="shared" si="170"/>
        <v>0</v>
      </c>
      <c r="W127" s="134"/>
    </row>
    <row r="128" spans="1:49" ht="19.5" hidden="1" customHeight="1" outlineLevel="1" x14ac:dyDescent="0.2">
      <c r="A128" s="2"/>
      <c r="B128" s="147"/>
      <c r="C128" s="148" t="s">
        <v>10</v>
      </c>
      <c r="D128" s="12"/>
      <c r="E128" s="13">
        <f>149-149</f>
        <v>0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50"/>
      <c r="M128" s="156"/>
      <c r="N128" s="157" t="s">
        <v>15</v>
      </c>
      <c r="O128" s="158"/>
      <c r="P128" s="158"/>
      <c r="Q128" s="158">
        <v>0</v>
      </c>
      <c r="R128" s="158">
        <v>0</v>
      </c>
      <c r="S128" s="158">
        <v>0</v>
      </c>
      <c r="T128" s="158">
        <v>0</v>
      </c>
      <c r="U128" s="158">
        <v>0</v>
      </c>
      <c r="W128" s="134"/>
    </row>
    <row r="129" spans="1:49" ht="19.5" hidden="1" customHeight="1" outlineLevel="1" x14ac:dyDescent="0.2">
      <c r="A129" s="2"/>
      <c r="B129" s="147"/>
      <c r="C129" s="148" t="s">
        <v>23</v>
      </c>
      <c r="D129" s="12"/>
      <c r="E129" s="15">
        <v>0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51"/>
      <c r="M129" s="59"/>
      <c r="N129" s="24" t="s">
        <v>16</v>
      </c>
      <c r="O129" s="86"/>
      <c r="P129" s="86"/>
      <c r="Q129" s="86">
        <v>0</v>
      </c>
      <c r="R129" s="86">
        <v>0</v>
      </c>
      <c r="S129" s="86">
        <v>0</v>
      </c>
      <c r="T129" s="86">
        <v>0</v>
      </c>
      <c r="U129" s="86">
        <v>0</v>
      </c>
      <c r="W129" s="134"/>
    </row>
    <row r="130" spans="1:49" ht="19.5" hidden="1" customHeight="1" outlineLevel="1" x14ac:dyDescent="0.2">
      <c r="A130" s="2"/>
      <c r="B130" s="147"/>
      <c r="C130" s="148" t="s">
        <v>22</v>
      </c>
      <c r="D130" s="12"/>
      <c r="E130" s="64"/>
      <c r="F130" s="64">
        <v>0</v>
      </c>
      <c r="G130" s="64">
        <v>0</v>
      </c>
      <c r="H130" s="64">
        <v>0</v>
      </c>
      <c r="I130" s="64">
        <v>0</v>
      </c>
      <c r="J130" s="64">
        <v>0</v>
      </c>
      <c r="K130" s="64">
        <v>0</v>
      </c>
      <c r="M130" s="108"/>
      <c r="N130" s="109" t="s">
        <v>17</v>
      </c>
      <c r="O130" s="88"/>
      <c r="P130" s="88"/>
      <c r="Q130" s="88">
        <v>0</v>
      </c>
      <c r="R130" s="88">
        <v>0</v>
      </c>
      <c r="S130" s="88">
        <v>0</v>
      </c>
      <c r="T130" s="88">
        <v>0</v>
      </c>
      <c r="U130" s="88">
        <v>0</v>
      </c>
      <c r="W130" s="134"/>
    </row>
    <row r="131" spans="1:49" ht="19.5" hidden="1" customHeight="1" outlineLevel="1" x14ac:dyDescent="0.2">
      <c r="A131" s="2"/>
      <c r="B131" s="147"/>
      <c r="C131" s="148" t="s">
        <v>43</v>
      </c>
      <c r="D131" s="12"/>
      <c r="E131" s="15"/>
      <c r="F131" s="15"/>
      <c r="G131" s="15">
        <v>0</v>
      </c>
      <c r="H131" s="15">
        <v>0</v>
      </c>
      <c r="I131" s="15">
        <v>0</v>
      </c>
      <c r="J131" s="15">
        <v>0</v>
      </c>
      <c r="K131" s="15">
        <v>0</v>
      </c>
      <c r="L131" s="51"/>
      <c r="M131" s="160" t="s">
        <v>41</v>
      </c>
      <c r="N131" s="14"/>
      <c r="O131" s="66"/>
      <c r="P131" s="66"/>
      <c r="Q131" s="66">
        <v>0</v>
      </c>
      <c r="R131" s="66">
        <v>0</v>
      </c>
      <c r="S131" s="66">
        <v>0</v>
      </c>
      <c r="T131" s="66">
        <v>0</v>
      </c>
      <c r="U131" s="66">
        <v>0</v>
      </c>
      <c r="W131" s="134"/>
    </row>
    <row r="132" spans="1:49" ht="19.5" hidden="1" customHeight="1" outlineLevel="1" x14ac:dyDescent="0.2">
      <c r="B132" s="147"/>
      <c r="C132" s="148" t="s">
        <v>48</v>
      </c>
      <c r="D132" s="12"/>
      <c r="E132" s="64"/>
      <c r="F132" s="64">
        <v>0</v>
      </c>
      <c r="G132" s="64">
        <v>0</v>
      </c>
      <c r="H132" s="64">
        <v>0</v>
      </c>
      <c r="I132" s="64">
        <v>0</v>
      </c>
      <c r="J132" s="64">
        <v>0</v>
      </c>
      <c r="K132" s="64">
        <v>0</v>
      </c>
      <c r="L132" s="33"/>
      <c r="M132" s="61" t="s">
        <v>36</v>
      </c>
      <c r="N132" s="32"/>
      <c r="O132" s="66"/>
      <c r="P132" s="66"/>
      <c r="Q132" s="66">
        <v>0</v>
      </c>
      <c r="R132" s="66">
        <v>0</v>
      </c>
      <c r="S132" s="66">
        <v>0</v>
      </c>
      <c r="T132" s="66">
        <v>0</v>
      </c>
      <c r="U132" s="66">
        <v>0</v>
      </c>
      <c r="W132" s="134"/>
    </row>
    <row r="133" spans="1:49" ht="19.5" hidden="1" customHeight="1" outlineLevel="1" thickBot="1" x14ac:dyDescent="0.25">
      <c r="B133" s="110"/>
      <c r="C133" s="41" t="s">
        <v>58</v>
      </c>
      <c r="D133" s="41"/>
      <c r="E133" s="65"/>
      <c r="F133" s="65"/>
      <c r="G133" s="65">
        <v>0</v>
      </c>
      <c r="H133" s="65">
        <v>0</v>
      </c>
      <c r="I133" s="65">
        <v>0</v>
      </c>
      <c r="J133" s="65">
        <v>0</v>
      </c>
      <c r="K133" s="65">
        <v>0</v>
      </c>
      <c r="L133" s="33"/>
      <c r="M133" s="161" t="s">
        <v>59</v>
      </c>
      <c r="N133" s="145"/>
      <c r="O133" s="97"/>
      <c r="P133" s="97"/>
      <c r="Q133" s="97">
        <v>0</v>
      </c>
      <c r="R133" s="97">
        <v>0</v>
      </c>
      <c r="S133" s="97">
        <v>0</v>
      </c>
      <c r="T133" s="97">
        <v>0</v>
      </c>
      <c r="U133" s="97">
        <v>0</v>
      </c>
      <c r="W133" s="134"/>
    </row>
    <row r="134" spans="1:49" s="9" customFormat="1" ht="19.5" hidden="1" customHeight="1" outlineLevel="1" thickBot="1" x14ac:dyDescent="0.25">
      <c r="B134" s="162" t="s">
        <v>14</v>
      </c>
      <c r="C134" s="148"/>
      <c r="D134" s="12"/>
      <c r="E134" s="15">
        <f t="shared" ref="E134" si="171">SUM(E128:E133)+E121</f>
        <v>0</v>
      </c>
      <c r="F134" s="15">
        <f t="shared" ref="F134" si="172">SUM(F128:F133)+F121</f>
        <v>0</v>
      </c>
      <c r="G134" s="15">
        <f t="shared" ref="G134:I134" si="173">SUM(G128:G133)+G121</f>
        <v>0</v>
      </c>
      <c r="H134" s="15">
        <f t="shared" si="173"/>
        <v>0</v>
      </c>
      <c r="I134" s="15">
        <f t="shared" si="173"/>
        <v>0</v>
      </c>
      <c r="J134" s="15">
        <f t="shared" ref="J134:K134" si="174">SUM(J128:J133)+J121</f>
        <v>0</v>
      </c>
      <c r="K134" s="15">
        <f t="shared" si="174"/>
        <v>0</v>
      </c>
      <c r="L134" s="73"/>
      <c r="M134" s="163" t="s">
        <v>18</v>
      </c>
      <c r="N134" s="164"/>
      <c r="O134" s="66">
        <f t="shared" ref="O134:P134" si="175">+O132+O127+O121+O131+O133</f>
        <v>0</v>
      </c>
      <c r="P134" s="66">
        <f t="shared" si="175"/>
        <v>0</v>
      </c>
      <c r="Q134" s="66">
        <f>+Q132+Q127+Q121+Q131+Q133</f>
        <v>0</v>
      </c>
      <c r="R134" s="66">
        <f t="shared" ref="R134:S134" si="176">+R132+R127+R121+R131+R133</f>
        <v>0</v>
      </c>
      <c r="S134" s="66">
        <f t="shared" si="176"/>
        <v>0</v>
      </c>
      <c r="T134" s="66">
        <f t="shared" ref="T134:U134" si="177">+T132+T127+T121+T131+T133</f>
        <v>0</v>
      </c>
      <c r="U134" s="66">
        <f t="shared" si="177"/>
        <v>0</v>
      </c>
      <c r="V134" s="5"/>
      <c r="W134" s="135"/>
      <c r="X134" s="328">
        <f>+U134-K134</f>
        <v>0</v>
      </c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</row>
    <row r="135" spans="1:49" s="6" customFormat="1" ht="25.5" hidden="1" customHeight="1" outlineLevel="1" x14ac:dyDescent="0.2">
      <c r="B135" s="128" t="s">
        <v>119</v>
      </c>
      <c r="C135" s="129" t="s">
        <v>50</v>
      </c>
      <c r="D135" s="130"/>
      <c r="E135" s="129"/>
      <c r="F135" s="129"/>
      <c r="G135" s="129"/>
      <c r="H135" s="129"/>
      <c r="I135" s="129"/>
      <c r="J135" s="129"/>
      <c r="K135" s="129"/>
      <c r="L135" s="129"/>
      <c r="M135" s="130"/>
      <c r="N135" s="189"/>
      <c r="O135" s="189"/>
      <c r="P135" s="189"/>
      <c r="Q135" s="189"/>
      <c r="R135" s="189"/>
      <c r="S135" s="189"/>
      <c r="T135" s="189"/>
      <c r="U135" s="189"/>
      <c r="W135" s="135"/>
    </row>
    <row r="136" spans="1:49" ht="40.5" hidden="1" customHeight="1" outlineLevel="1" x14ac:dyDescent="0.2">
      <c r="B136" s="101" t="s">
        <v>0</v>
      </c>
      <c r="C136" s="30"/>
      <c r="D136" s="102"/>
      <c r="E136" s="40" t="str">
        <f t="shared" ref="E136:K136" si="178">+E$6</f>
        <v>Eredeti előirányzat
2025. év</v>
      </c>
      <c r="F136" s="40" t="str">
        <f t="shared" si="178"/>
        <v>1 számú 
módosítás</v>
      </c>
      <c r="G136" s="40" t="str">
        <f t="shared" si="178"/>
        <v>1. Módosított előirányzat
2025. év</v>
      </c>
      <c r="H136" s="40" t="str">
        <f t="shared" si="178"/>
        <v>2 számú 
módosítás</v>
      </c>
      <c r="I136" s="40" t="str">
        <f t="shared" si="178"/>
        <v>2. Módosított előirányzat
2025. év</v>
      </c>
      <c r="J136" s="40" t="str">
        <f t="shared" si="178"/>
        <v>3 számú 
módosítás</v>
      </c>
      <c r="K136" s="40" t="str">
        <f t="shared" si="178"/>
        <v>3. Módosított előirányzat
2025. év</v>
      </c>
      <c r="L136" s="55"/>
      <c r="M136" s="61" t="s">
        <v>1</v>
      </c>
      <c r="N136" s="103"/>
      <c r="O136" s="40" t="str">
        <f t="shared" ref="O136:U136" si="179">+O$6</f>
        <v>Eredeti előirányzat
2025. év</v>
      </c>
      <c r="P136" s="40" t="str">
        <f t="shared" si="179"/>
        <v>1 számú 
módosítás</v>
      </c>
      <c r="Q136" s="40" t="str">
        <f t="shared" si="179"/>
        <v>1. Módosított előirányzat
2025. év</v>
      </c>
      <c r="R136" s="40" t="str">
        <f t="shared" si="179"/>
        <v>2 számú 
módosítás</v>
      </c>
      <c r="S136" s="40" t="str">
        <f t="shared" si="179"/>
        <v>2. Módosított előirányzat
2025. év</v>
      </c>
      <c r="T136" s="40" t="str">
        <f t="shared" si="179"/>
        <v>3 számú 
módosítás</v>
      </c>
      <c r="U136" s="40" t="str">
        <f t="shared" si="179"/>
        <v>3. Módosított előirányzat
2025. év</v>
      </c>
      <c r="W136" s="134"/>
    </row>
    <row r="137" spans="1:49" ht="19.5" hidden="1" customHeight="1" outlineLevel="1" x14ac:dyDescent="0.2">
      <c r="B137" s="147"/>
      <c r="C137" s="148" t="s">
        <v>2</v>
      </c>
      <c r="D137" s="149"/>
      <c r="E137" s="150">
        <f t="shared" ref="E137:I137" si="180">+E138+E139+E140+E141</f>
        <v>0</v>
      </c>
      <c r="F137" s="150">
        <f t="shared" si="180"/>
        <v>0</v>
      </c>
      <c r="G137" s="150">
        <f t="shared" si="180"/>
        <v>0</v>
      </c>
      <c r="H137" s="150">
        <f t="shared" si="180"/>
        <v>0</v>
      </c>
      <c r="I137" s="150">
        <f t="shared" si="180"/>
        <v>0</v>
      </c>
      <c r="J137" s="150">
        <f t="shared" ref="J137:K137" si="181">+J138+J139+J140+J141</f>
        <v>0</v>
      </c>
      <c r="K137" s="150">
        <f t="shared" si="181"/>
        <v>0</v>
      </c>
      <c r="L137" s="50"/>
      <c r="M137" s="151" t="s">
        <v>3</v>
      </c>
      <c r="N137" s="152"/>
      <c r="O137" s="80">
        <f t="shared" ref="O137:P137" si="182">SUM(O138:O142)</f>
        <v>0</v>
      </c>
      <c r="P137" s="80">
        <f t="shared" si="182"/>
        <v>0</v>
      </c>
      <c r="Q137" s="80">
        <f>+O137+P137</f>
        <v>0</v>
      </c>
      <c r="R137" s="80">
        <f t="shared" ref="R137" si="183">SUM(R138:R142)</f>
        <v>0</v>
      </c>
      <c r="S137" s="80">
        <f>+Q137+R137</f>
        <v>0</v>
      </c>
      <c r="T137" s="80">
        <f t="shared" ref="T137" si="184">SUM(T138:T142)</f>
        <v>0</v>
      </c>
      <c r="U137" s="80">
        <f>SUM(U138:U142)</f>
        <v>0</v>
      </c>
      <c r="W137" s="134"/>
    </row>
    <row r="138" spans="1:49" ht="19.5" hidden="1" customHeight="1" outlineLevel="1" x14ac:dyDescent="0.2">
      <c r="B138" s="153"/>
      <c r="C138" s="154" t="s">
        <v>4</v>
      </c>
      <c r="D138" s="154"/>
      <c r="E138" s="155"/>
      <c r="F138" s="155">
        <v>0</v>
      </c>
      <c r="G138" s="155"/>
      <c r="H138" s="155"/>
      <c r="I138" s="155"/>
      <c r="J138" s="155"/>
      <c r="K138" s="155"/>
      <c r="L138" s="52"/>
      <c r="M138" s="156"/>
      <c r="N138" s="157" t="s">
        <v>6</v>
      </c>
      <c r="O138" s="158">
        <v>0</v>
      </c>
      <c r="P138" s="158">
        <v>0</v>
      </c>
      <c r="Q138" s="158">
        <f t="shared" ref="Q138:Q150" si="185">+O138+P138</f>
        <v>0</v>
      </c>
      <c r="R138" s="158">
        <v>0</v>
      </c>
      <c r="S138" s="158">
        <f t="shared" ref="S138:S150" si="186">+Q138+R138</f>
        <v>0</v>
      </c>
      <c r="T138" s="158">
        <v>0</v>
      </c>
      <c r="U138" s="158">
        <f>+S138+T138</f>
        <v>0</v>
      </c>
      <c r="W138" s="134"/>
    </row>
    <row r="139" spans="1:49" ht="23.25" hidden="1" customHeight="1" outlineLevel="1" x14ac:dyDescent="0.2">
      <c r="A139" s="2"/>
      <c r="B139" s="105"/>
      <c r="C139" s="21" t="s">
        <v>5</v>
      </c>
      <c r="D139" s="22"/>
      <c r="E139" s="8">
        <v>0</v>
      </c>
      <c r="F139" s="8">
        <v>0</v>
      </c>
      <c r="G139" s="8">
        <f>+E139+F139</f>
        <v>0</v>
      </c>
      <c r="H139" s="8">
        <v>0</v>
      </c>
      <c r="I139" s="8">
        <f>+G139+H139</f>
        <v>0</v>
      </c>
      <c r="J139" s="8">
        <v>0</v>
      </c>
      <c r="K139" s="8">
        <f>+I139+J139</f>
        <v>0</v>
      </c>
      <c r="L139" s="52"/>
      <c r="M139" s="59"/>
      <c r="N139" s="23" t="s">
        <v>8</v>
      </c>
      <c r="O139" s="86">
        <v>0</v>
      </c>
      <c r="P139" s="86">
        <v>0</v>
      </c>
      <c r="Q139" s="86">
        <f t="shared" si="185"/>
        <v>0</v>
      </c>
      <c r="R139" s="86">
        <v>0</v>
      </c>
      <c r="S139" s="86">
        <f t="shared" si="186"/>
        <v>0</v>
      </c>
      <c r="T139" s="86">
        <v>0</v>
      </c>
      <c r="U139" s="86">
        <f>+S139+T139</f>
        <v>0</v>
      </c>
      <c r="W139" s="134"/>
    </row>
    <row r="140" spans="1:49" ht="19.5" hidden="1" customHeight="1" outlineLevel="1" x14ac:dyDescent="0.2">
      <c r="A140" s="2"/>
      <c r="B140" s="105"/>
      <c r="C140" s="21" t="s">
        <v>7</v>
      </c>
      <c r="D140" s="22"/>
      <c r="E140" s="8"/>
      <c r="F140" s="8">
        <v>0</v>
      </c>
      <c r="G140" s="8">
        <f t="shared" ref="G140:G150" si="187">+E140+F140</f>
        <v>0</v>
      </c>
      <c r="H140" s="8">
        <v>0</v>
      </c>
      <c r="I140" s="8">
        <f t="shared" ref="I140:I150" si="188">+G140+H140</f>
        <v>0</v>
      </c>
      <c r="J140" s="8">
        <v>0</v>
      </c>
      <c r="K140" s="8">
        <f t="shared" ref="K140:K150" si="189">+I140+J140</f>
        <v>0</v>
      </c>
      <c r="L140" s="52"/>
      <c r="M140" s="59"/>
      <c r="N140" s="24" t="s">
        <v>9</v>
      </c>
      <c r="O140" s="86">
        <v>0</v>
      </c>
      <c r="P140" s="86">
        <v>0</v>
      </c>
      <c r="Q140" s="86">
        <f t="shared" si="185"/>
        <v>0</v>
      </c>
      <c r="R140" s="86">
        <v>0</v>
      </c>
      <c r="S140" s="86">
        <f t="shared" si="186"/>
        <v>0</v>
      </c>
      <c r="T140" s="86">
        <v>0</v>
      </c>
      <c r="U140" s="86">
        <f>+S140+T140</f>
        <v>0</v>
      </c>
      <c r="W140" s="134"/>
    </row>
    <row r="141" spans="1:49" ht="19.5" hidden="1" customHeight="1" outlineLevel="1" x14ac:dyDescent="0.2">
      <c r="A141" s="2"/>
      <c r="B141" s="105"/>
      <c r="C141" s="21" t="s">
        <v>21</v>
      </c>
      <c r="D141" s="22"/>
      <c r="E141" s="8"/>
      <c r="F141" s="8">
        <v>0</v>
      </c>
      <c r="G141" s="8">
        <f t="shared" si="187"/>
        <v>0</v>
      </c>
      <c r="H141" s="8">
        <v>0</v>
      </c>
      <c r="I141" s="8">
        <f t="shared" si="188"/>
        <v>0</v>
      </c>
      <c r="J141" s="8">
        <v>0</v>
      </c>
      <c r="K141" s="8">
        <f t="shared" si="189"/>
        <v>0</v>
      </c>
      <c r="L141" s="52"/>
      <c r="M141" s="59"/>
      <c r="N141" s="24" t="s">
        <v>11</v>
      </c>
      <c r="O141" s="86"/>
      <c r="P141" s="86">
        <v>0</v>
      </c>
      <c r="Q141" s="86">
        <f t="shared" si="185"/>
        <v>0</v>
      </c>
      <c r="R141" s="86">
        <v>0</v>
      </c>
      <c r="S141" s="86">
        <f t="shared" si="186"/>
        <v>0</v>
      </c>
      <c r="T141" s="86">
        <v>0</v>
      </c>
      <c r="U141" s="86">
        <f>+S141+T141</f>
        <v>0</v>
      </c>
      <c r="W141" s="134"/>
    </row>
    <row r="142" spans="1:49" ht="19.5" hidden="1" customHeight="1" outlineLevel="1" x14ac:dyDescent="0.2">
      <c r="A142" s="2"/>
      <c r="B142" s="106"/>
      <c r="C142" s="25"/>
      <c r="D142" s="25"/>
      <c r="E142" s="107"/>
      <c r="F142" s="107">
        <v>0</v>
      </c>
      <c r="G142" s="8">
        <f t="shared" si="187"/>
        <v>0</v>
      </c>
      <c r="H142" s="107">
        <v>0</v>
      </c>
      <c r="I142" s="8">
        <f t="shared" si="188"/>
        <v>0</v>
      </c>
      <c r="J142" s="107">
        <v>0</v>
      </c>
      <c r="K142" s="8">
        <f t="shared" si="189"/>
        <v>0</v>
      </c>
      <c r="L142" s="56"/>
      <c r="M142" s="60"/>
      <c r="N142" s="27" t="s">
        <v>12</v>
      </c>
      <c r="O142" s="87"/>
      <c r="P142" s="87">
        <v>0</v>
      </c>
      <c r="Q142" s="87">
        <f t="shared" si="185"/>
        <v>0</v>
      </c>
      <c r="R142" s="87">
        <v>0</v>
      </c>
      <c r="S142" s="87">
        <f t="shared" si="186"/>
        <v>0</v>
      </c>
      <c r="T142" s="87">
        <v>0</v>
      </c>
      <c r="U142" s="87">
        <f>+S142+T142</f>
        <v>0</v>
      </c>
      <c r="W142" s="134"/>
    </row>
    <row r="143" spans="1:49" ht="19.5" hidden="1" customHeight="1" outlineLevel="1" x14ac:dyDescent="0.2">
      <c r="A143" s="2"/>
      <c r="B143" s="106"/>
      <c r="C143" s="25"/>
      <c r="D143" s="25"/>
      <c r="E143" s="107"/>
      <c r="F143" s="107">
        <v>0</v>
      </c>
      <c r="G143" s="8">
        <f t="shared" si="187"/>
        <v>0</v>
      </c>
      <c r="H143" s="107">
        <v>0</v>
      </c>
      <c r="I143" s="8">
        <f t="shared" si="188"/>
        <v>0</v>
      </c>
      <c r="J143" s="107">
        <v>0</v>
      </c>
      <c r="K143" s="8">
        <f t="shared" si="189"/>
        <v>0</v>
      </c>
      <c r="L143" s="33"/>
      <c r="M143" s="151" t="s">
        <v>13</v>
      </c>
      <c r="N143" s="152"/>
      <c r="O143" s="66">
        <f t="shared" ref="O143:P143" si="190">SUM(O144:O146)</f>
        <v>0</v>
      </c>
      <c r="P143" s="66">
        <f t="shared" si="190"/>
        <v>0</v>
      </c>
      <c r="Q143" s="66">
        <f t="shared" si="185"/>
        <v>0</v>
      </c>
      <c r="R143" s="66">
        <f t="shared" ref="R143" si="191">SUM(R144:R146)</f>
        <v>0</v>
      </c>
      <c r="S143" s="66">
        <f t="shared" si="186"/>
        <v>0</v>
      </c>
      <c r="T143" s="66">
        <f t="shared" ref="T143" si="192">SUM(T144:T146)</f>
        <v>0</v>
      </c>
      <c r="U143" s="80">
        <f>SUM(U144:U146)</f>
        <v>0</v>
      </c>
      <c r="W143" s="134"/>
    </row>
    <row r="144" spans="1:49" ht="19.5" hidden="1" customHeight="1" outlineLevel="1" x14ac:dyDescent="0.2">
      <c r="A144" s="2"/>
      <c r="B144" s="147"/>
      <c r="C144" s="148" t="s">
        <v>10</v>
      </c>
      <c r="D144" s="12"/>
      <c r="E144" s="13">
        <f>149-149</f>
        <v>0</v>
      </c>
      <c r="F144" s="13">
        <v>0</v>
      </c>
      <c r="G144" s="13">
        <f t="shared" si="187"/>
        <v>0</v>
      </c>
      <c r="H144" s="13">
        <v>0</v>
      </c>
      <c r="I144" s="13">
        <f t="shared" si="188"/>
        <v>0</v>
      </c>
      <c r="J144" s="13">
        <v>0</v>
      </c>
      <c r="K144" s="13">
        <f t="shared" si="189"/>
        <v>0</v>
      </c>
      <c r="L144" s="50"/>
      <c r="M144" s="156"/>
      <c r="N144" s="157" t="s">
        <v>15</v>
      </c>
      <c r="O144" s="158"/>
      <c r="P144" s="158">
        <v>0</v>
      </c>
      <c r="Q144" s="158">
        <f t="shared" si="185"/>
        <v>0</v>
      </c>
      <c r="R144" s="158">
        <v>0</v>
      </c>
      <c r="S144" s="158">
        <f t="shared" si="186"/>
        <v>0</v>
      </c>
      <c r="T144" s="158">
        <v>0</v>
      </c>
      <c r="U144" s="158">
        <f t="shared" ref="U144:U149" si="193">+S144+T144</f>
        <v>0</v>
      </c>
      <c r="W144" s="134"/>
    </row>
    <row r="145" spans="1:49" ht="19.5" hidden="1" customHeight="1" outlineLevel="1" x14ac:dyDescent="0.2">
      <c r="A145" s="2"/>
      <c r="B145" s="147"/>
      <c r="C145" s="148" t="s">
        <v>23</v>
      </c>
      <c r="D145" s="12"/>
      <c r="E145" s="15">
        <v>0</v>
      </c>
      <c r="F145" s="15">
        <v>0</v>
      </c>
      <c r="G145" s="15">
        <f t="shared" si="187"/>
        <v>0</v>
      </c>
      <c r="H145" s="15">
        <v>0</v>
      </c>
      <c r="I145" s="15">
        <f t="shared" si="188"/>
        <v>0</v>
      </c>
      <c r="J145" s="15">
        <v>0</v>
      </c>
      <c r="K145" s="15">
        <f t="shared" si="189"/>
        <v>0</v>
      </c>
      <c r="L145" s="51"/>
      <c r="M145" s="59"/>
      <c r="N145" s="24" t="s">
        <v>16</v>
      </c>
      <c r="O145" s="86"/>
      <c r="P145" s="86">
        <v>0</v>
      </c>
      <c r="Q145" s="86">
        <f t="shared" si="185"/>
        <v>0</v>
      </c>
      <c r="R145" s="86">
        <v>0</v>
      </c>
      <c r="S145" s="86">
        <f t="shared" si="186"/>
        <v>0</v>
      </c>
      <c r="T145" s="86">
        <v>0</v>
      </c>
      <c r="U145" s="86">
        <f t="shared" si="193"/>
        <v>0</v>
      </c>
      <c r="W145" s="134"/>
    </row>
    <row r="146" spans="1:49" ht="19.5" hidden="1" customHeight="1" outlineLevel="1" x14ac:dyDescent="0.2">
      <c r="A146" s="2"/>
      <c r="B146" s="147"/>
      <c r="C146" s="148" t="s">
        <v>22</v>
      </c>
      <c r="D146" s="12"/>
      <c r="E146" s="64"/>
      <c r="F146" s="64">
        <v>0</v>
      </c>
      <c r="G146" s="64">
        <f t="shared" si="187"/>
        <v>0</v>
      </c>
      <c r="H146" s="64">
        <v>0</v>
      </c>
      <c r="I146" s="64">
        <f t="shared" si="188"/>
        <v>0</v>
      </c>
      <c r="J146" s="64">
        <v>0</v>
      </c>
      <c r="K146" s="64">
        <f t="shared" si="189"/>
        <v>0</v>
      </c>
      <c r="M146" s="108"/>
      <c r="N146" s="109" t="s">
        <v>17</v>
      </c>
      <c r="O146" s="88">
        <v>0</v>
      </c>
      <c r="P146" s="88">
        <v>0</v>
      </c>
      <c r="Q146" s="88">
        <f t="shared" si="185"/>
        <v>0</v>
      </c>
      <c r="R146" s="88">
        <v>0</v>
      </c>
      <c r="S146" s="88">
        <f t="shared" si="186"/>
        <v>0</v>
      </c>
      <c r="T146" s="88">
        <v>0</v>
      </c>
      <c r="U146" s="88">
        <f t="shared" si="193"/>
        <v>0</v>
      </c>
      <c r="W146" s="134"/>
    </row>
    <row r="147" spans="1:49" ht="19.5" hidden="1" customHeight="1" outlineLevel="1" x14ac:dyDescent="0.2">
      <c r="A147" s="2"/>
      <c r="B147" s="147"/>
      <c r="C147" s="148" t="s">
        <v>43</v>
      </c>
      <c r="D147" s="12"/>
      <c r="E147" s="15"/>
      <c r="F147" s="15">
        <v>0</v>
      </c>
      <c r="G147" s="15">
        <f t="shared" si="187"/>
        <v>0</v>
      </c>
      <c r="H147" s="15">
        <v>0</v>
      </c>
      <c r="I147" s="15">
        <f t="shared" si="188"/>
        <v>0</v>
      </c>
      <c r="J147" s="15">
        <v>0</v>
      </c>
      <c r="K147" s="15">
        <f t="shared" si="189"/>
        <v>0</v>
      </c>
      <c r="L147" s="51"/>
      <c r="M147" s="160" t="s">
        <v>41</v>
      </c>
      <c r="N147" s="14"/>
      <c r="O147" s="66"/>
      <c r="P147" s="66">
        <v>0</v>
      </c>
      <c r="Q147" s="66">
        <f t="shared" si="185"/>
        <v>0</v>
      </c>
      <c r="R147" s="66">
        <v>0</v>
      </c>
      <c r="S147" s="66">
        <f t="shared" si="186"/>
        <v>0</v>
      </c>
      <c r="T147" s="66">
        <v>0</v>
      </c>
      <c r="U147" s="66">
        <f t="shared" si="193"/>
        <v>0</v>
      </c>
      <c r="W147" s="134"/>
    </row>
    <row r="148" spans="1:49" ht="19.5" hidden="1" customHeight="1" outlineLevel="1" x14ac:dyDescent="0.2">
      <c r="B148" s="147"/>
      <c r="C148" s="148" t="s">
        <v>48</v>
      </c>
      <c r="D148" s="12"/>
      <c r="E148" s="64"/>
      <c r="F148" s="64">
        <v>0</v>
      </c>
      <c r="G148" s="64">
        <f t="shared" si="187"/>
        <v>0</v>
      </c>
      <c r="H148" s="64">
        <v>0</v>
      </c>
      <c r="I148" s="64">
        <f t="shared" si="188"/>
        <v>0</v>
      </c>
      <c r="J148" s="64">
        <v>0</v>
      </c>
      <c r="K148" s="64">
        <f t="shared" si="189"/>
        <v>0</v>
      </c>
      <c r="L148" s="33"/>
      <c r="M148" s="61" t="s">
        <v>36</v>
      </c>
      <c r="N148" s="32"/>
      <c r="O148" s="66"/>
      <c r="P148" s="66">
        <v>0</v>
      </c>
      <c r="Q148" s="66">
        <f t="shared" si="185"/>
        <v>0</v>
      </c>
      <c r="R148" s="66">
        <v>0</v>
      </c>
      <c r="S148" s="66">
        <f t="shared" si="186"/>
        <v>0</v>
      </c>
      <c r="T148" s="66">
        <v>0</v>
      </c>
      <c r="U148" s="66">
        <f t="shared" si="193"/>
        <v>0</v>
      </c>
      <c r="W148" s="134"/>
    </row>
    <row r="149" spans="1:49" ht="19.5" hidden="1" customHeight="1" outlineLevel="1" thickBot="1" x14ac:dyDescent="0.25">
      <c r="B149" s="110"/>
      <c r="C149" s="41" t="s">
        <v>58</v>
      </c>
      <c r="D149" s="41"/>
      <c r="E149" s="65"/>
      <c r="F149" s="65">
        <v>0</v>
      </c>
      <c r="G149" s="65">
        <f t="shared" si="187"/>
        <v>0</v>
      </c>
      <c r="H149" s="65">
        <v>0</v>
      </c>
      <c r="I149" s="65">
        <f t="shared" si="188"/>
        <v>0</v>
      </c>
      <c r="J149" s="65">
        <v>0</v>
      </c>
      <c r="K149" s="65">
        <f t="shared" si="189"/>
        <v>0</v>
      </c>
      <c r="L149" s="33"/>
      <c r="M149" s="161" t="s">
        <v>59</v>
      </c>
      <c r="N149" s="145"/>
      <c r="O149" s="97"/>
      <c r="P149" s="97">
        <v>0</v>
      </c>
      <c r="Q149" s="97">
        <f t="shared" si="185"/>
        <v>0</v>
      </c>
      <c r="R149" s="97">
        <v>0</v>
      </c>
      <c r="S149" s="97">
        <f t="shared" si="186"/>
        <v>0</v>
      </c>
      <c r="T149" s="97">
        <v>0</v>
      </c>
      <c r="U149" s="97">
        <f t="shared" si="193"/>
        <v>0</v>
      </c>
      <c r="W149" s="134"/>
    </row>
    <row r="150" spans="1:49" s="9" customFormat="1" ht="19.5" hidden="1" customHeight="1" outlineLevel="1" thickBot="1" x14ac:dyDescent="0.25">
      <c r="B150" s="162" t="s">
        <v>14</v>
      </c>
      <c r="C150" s="148"/>
      <c r="D150" s="12"/>
      <c r="E150" s="15">
        <f t="shared" ref="E150:F150" si="194">SUM(E144:E149)+E137</f>
        <v>0</v>
      </c>
      <c r="F150" s="15">
        <f t="shared" si="194"/>
        <v>0</v>
      </c>
      <c r="G150" s="15">
        <f t="shared" si="187"/>
        <v>0</v>
      </c>
      <c r="H150" s="15">
        <f t="shared" ref="H150:J150" si="195">SUM(H144:H149)+H137</f>
        <v>0</v>
      </c>
      <c r="I150" s="15">
        <f t="shared" si="188"/>
        <v>0</v>
      </c>
      <c r="J150" s="15">
        <f t="shared" si="195"/>
        <v>0</v>
      </c>
      <c r="K150" s="15">
        <f t="shared" si="189"/>
        <v>0</v>
      </c>
      <c r="L150" s="73"/>
      <c r="M150" s="163" t="s">
        <v>18</v>
      </c>
      <c r="N150" s="164"/>
      <c r="O150" s="66">
        <f t="shared" ref="O150:P150" si="196">+O148+O143+O137+O147+O149</f>
        <v>0</v>
      </c>
      <c r="P150" s="66">
        <f t="shared" si="196"/>
        <v>0</v>
      </c>
      <c r="Q150" s="66">
        <f t="shared" si="185"/>
        <v>0</v>
      </c>
      <c r="R150" s="66">
        <f t="shared" ref="R150" si="197">+R148+R143+R137+R147+R149</f>
        <v>0</v>
      </c>
      <c r="S150" s="66">
        <f t="shared" si="186"/>
        <v>0</v>
      </c>
      <c r="T150" s="66">
        <f t="shared" ref="T150" si="198">+T148+T143+T137+T147+T149</f>
        <v>0</v>
      </c>
      <c r="U150" s="66">
        <f>+U149+U148+U147+U143+U137</f>
        <v>0</v>
      </c>
      <c r="V150" s="5"/>
      <c r="W150" s="135"/>
      <c r="X150" s="328">
        <f>+U150-K150</f>
        <v>0</v>
      </c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</row>
    <row r="151" spans="1:49" s="6" customFormat="1" ht="25.5" hidden="1" customHeight="1" outlineLevel="1" x14ac:dyDescent="0.2">
      <c r="B151" s="166" t="s">
        <v>98</v>
      </c>
      <c r="C151" s="129" t="s">
        <v>51</v>
      </c>
      <c r="D151" s="130"/>
      <c r="E151" s="129"/>
      <c r="F151" s="129"/>
      <c r="G151" s="129"/>
      <c r="H151" s="129"/>
      <c r="I151" s="129"/>
      <c r="J151" s="129"/>
      <c r="K151" s="129"/>
      <c r="L151" s="129"/>
      <c r="M151" s="130"/>
      <c r="N151" s="189"/>
      <c r="O151" s="189"/>
      <c r="P151" s="189"/>
      <c r="Q151" s="189"/>
      <c r="R151" s="189"/>
      <c r="S151" s="189"/>
      <c r="T151" s="189"/>
      <c r="U151" s="189"/>
      <c r="W151" s="135"/>
    </row>
    <row r="152" spans="1:49" ht="40.5" hidden="1" customHeight="1" outlineLevel="1" x14ac:dyDescent="0.2">
      <c r="B152" s="101" t="s">
        <v>0</v>
      </c>
      <c r="C152" s="30"/>
      <c r="D152" s="102"/>
      <c r="E152" s="40" t="str">
        <f t="shared" ref="E152:K152" si="199">+E$6</f>
        <v>Eredeti előirányzat
2025. év</v>
      </c>
      <c r="F152" s="40" t="str">
        <f t="shared" si="199"/>
        <v>1 számú 
módosítás</v>
      </c>
      <c r="G152" s="40" t="str">
        <f t="shared" si="199"/>
        <v>1. Módosított előirányzat
2025. év</v>
      </c>
      <c r="H152" s="40" t="str">
        <f t="shared" si="199"/>
        <v>2 számú 
módosítás</v>
      </c>
      <c r="I152" s="40" t="str">
        <f t="shared" si="199"/>
        <v>2. Módosított előirányzat
2025. év</v>
      </c>
      <c r="J152" s="40" t="str">
        <f t="shared" si="199"/>
        <v>3 számú 
módosítás</v>
      </c>
      <c r="K152" s="40" t="str">
        <f t="shared" si="199"/>
        <v>3. Módosított előirányzat
2025. év</v>
      </c>
      <c r="L152" s="55"/>
      <c r="M152" s="61" t="s">
        <v>1</v>
      </c>
      <c r="N152" s="103"/>
      <c r="O152" s="40" t="str">
        <f t="shared" ref="O152:U152" si="200">+O$6</f>
        <v>Eredeti előirányzat
2025. év</v>
      </c>
      <c r="P152" s="40" t="str">
        <f t="shared" si="200"/>
        <v>1 számú 
módosítás</v>
      </c>
      <c r="Q152" s="40" t="str">
        <f t="shared" si="200"/>
        <v>1. Módosított előirányzat
2025. év</v>
      </c>
      <c r="R152" s="40" t="str">
        <f t="shared" si="200"/>
        <v>2 számú 
módosítás</v>
      </c>
      <c r="S152" s="40" t="str">
        <f t="shared" si="200"/>
        <v>2. Módosított előirányzat
2025. év</v>
      </c>
      <c r="T152" s="40" t="str">
        <f t="shared" si="200"/>
        <v>3 számú 
módosítás</v>
      </c>
      <c r="U152" s="40" t="str">
        <f t="shared" si="200"/>
        <v>3. Módosított előirányzat
2025. év</v>
      </c>
      <c r="W152" s="134"/>
    </row>
    <row r="153" spans="1:49" ht="19.5" hidden="1" customHeight="1" outlineLevel="1" x14ac:dyDescent="0.2">
      <c r="B153" s="147"/>
      <c r="C153" s="148" t="s">
        <v>2</v>
      </c>
      <c r="D153" s="149"/>
      <c r="E153" s="150">
        <f t="shared" ref="E153:I153" si="201">+E154+E155+E156+E157</f>
        <v>0</v>
      </c>
      <c r="F153" s="150">
        <f t="shared" si="201"/>
        <v>0</v>
      </c>
      <c r="G153" s="150">
        <f t="shared" si="201"/>
        <v>0</v>
      </c>
      <c r="H153" s="150">
        <f t="shared" si="201"/>
        <v>0</v>
      </c>
      <c r="I153" s="150">
        <f t="shared" si="201"/>
        <v>0</v>
      </c>
      <c r="J153" s="150">
        <f t="shared" ref="J153:K153" si="202">+J154+J155+J156+J157</f>
        <v>0</v>
      </c>
      <c r="K153" s="150">
        <f t="shared" si="202"/>
        <v>0</v>
      </c>
      <c r="L153" s="50"/>
      <c r="M153" s="151" t="s">
        <v>3</v>
      </c>
      <c r="N153" s="152"/>
      <c r="O153" s="80">
        <f t="shared" ref="O153:P153" si="203">SUM(O154:O158)</f>
        <v>0</v>
      </c>
      <c r="P153" s="80">
        <f t="shared" si="203"/>
        <v>0</v>
      </c>
      <c r="Q153" s="80">
        <f>+O153+P153</f>
        <v>0</v>
      </c>
      <c r="R153" s="80">
        <f t="shared" ref="R153" si="204">SUM(R154:R158)</f>
        <v>0</v>
      </c>
      <c r="S153" s="80">
        <f>+Q153+R153</f>
        <v>0</v>
      </c>
      <c r="T153" s="80">
        <f t="shared" ref="T153" si="205">SUM(T154:T158)</f>
        <v>0</v>
      </c>
      <c r="U153" s="80">
        <f>SUM(U154:U158)</f>
        <v>0</v>
      </c>
      <c r="W153" s="134"/>
    </row>
    <row r="154" spans="1:49" ht="19.5" hidden="1" customHeight="1" outlineLevel="1" x14ac:dyDescent="0.2">
      <c r="B154" s="153"/>
      <c r="C154" s="154" t="s">
        <v>4</v>
      </c>
      <c r="D154" s="154"/>
      <c r="E154" s="155"/>
      <c r="F154" s="155">
        <v>0</v>
      </c>
      <c r="G154" s="155"/>
      <c r="H154" s="155"/>
      <c r="I154" s="155"/>
      <c r="J154" s="155"/>
      <c r="K154" s="155"/>
      <c r="L154" s="52"/>
      <c r="M154" s="156"/>
      <c r="N154" s="157" t="s">
        <v>6</v>
      </c>
      <c r="O154" s="158">
        <v>0</v>
      </c>
      <c r="P154" s="158">
        <v>0</v>
      </c>
      <c r="Q154" s="158">
        <f t="shared" ref="Q154:Q166" si="206">+O154+P154</f>
        <v>0</v>
      </c>
      <c r="R154" s="158">
        <v>0</v>
      </c>
      <c r="S154" s="158">
        <f t="shared" ref="S154:S166" si="207">+Q154+R154</f>
        <v>0</v>
      </c>
      <c r="T154" s="158">
        <v>0</v>
      </c>
      <c r="U154" s="158">
        <f>+S154+T154</f>
        <v>0</v>
      </c>
      <c r="W154" s="134"/>
    </row>
    <row r="155" spans="1:49" ht="23.25" hidden="1" customHeight="1" outlineLevel="1" x14ac:dyDescent="0.2">
      <c r="A155" s="2"/>
      <c r="B155" s="105"/>
      <c r="C155" s="21" t="s">
        <v>5</v>
      </c>
      <c r="D155" s="22"/>
      <c r="E155" s="8">
        <v>0</v>
      </c>
      <c r="F155" s="8"/>
      <c r="G155" s="8">
        <f>+E155+F155</f>
        <v>0</v>
      </c>
      <c r="H155" s="8">
        <v>0</v>
      </c>
      <c r="I155" s="8">
        <f>+G155+H155</f>
        <v>0</v>
      </c>
      <c r="J155" s="8">
        <v>0</v>
      </c>
      <c r="K155" s="8">
        <f>+I155+J155</f>
        <v>0</v>
      </c>
      <c r="L155" s="52"/>
      <c r="M155" s="59"/>
      <c r="N155" s="23" t="s">
        <v>8</v>
      </c>
      <c r="O155" s="86">
        <v>0</v>
      </c>
      <c r="P155" s="86">
        <v>0</v>
      </c>
      <c r="Q155" s="86">
        <f t="shared" si="206"/>
        <v>0</v>
      </c>
      <c r="R155" s="86">
        <v>0</v>
      </c>
      <c r="S155" s="86">
        <f t="shared" si="207"/>
        <v>0</v>
      </c>
      <c r="T155" s="86">
        <v>0</v>
      </c>
      <c r="U155" s="86">
        <f>+S155+T155</f>
        <v>0</v>
      </c>
      <c r="W155" s="134"/>
    </row>
    <row r="156" spans="1:49" ht="19.5" hidden="1" customHeight="1" outlineLevel="1" x14ac:dyDescent="0.2">
      <c r="A156" s="2"/>
      <c r="B156" s="105"/>
      <c r="C156" s="21" t="s">
        <v>7</v>
      </c>
      <c r="D156" s="22"/>
      <c r="E156" s="8"/>
      <c r="F156" s="8">
        <v>0</v>
      </c>
      <c r="G156" s="8">
        <f t="shared" ref="G156:G166" si="208">+E156+F156</f>
        <v>0</v>
      </c>
      <c r="H156" s="8">
        <v>0</v>
      </c>
      <c r="I156" s="8">
        <f t="shared" ref="I156:I166" si="209">+G156+H156</f>
        <v>0</v>
      </c>
      <c r="J156" s="8">
        <v>0</v>
      </c>
      <c r="K156" s="8">
        <f t="shared" ref="K156:K166" si="210">+I156+J156</f>
        <v>0</v>
      </c>
      <c r="L156" s="52"/>
      <c r="M156" s="59"/>
      <c r="N156" s="24" t="s">
        <v>9</v>
      </c>
      <c r="O156" s="86">
        <v>0</v>
      </c>
      <c r="P156" s="86">
        <v>0</v>
      </c>
      <c r="Q156" s="86">
        <f t="shared" si="206"/>
        <v>0</v>
      </c>
      <c r="R156" s="86">
        <v>0</v>
      </c>
      <c r="S156" s="86">
        <f t="shared" si="207"/>
        <v>0</v>
      </c>
      <c r="T156" s="86">
        <v>0</v>
      </c>
      <c r="U156" s="86">
        <f>+S156+T156</f>
        <v>0</v>
      </c>
      <c r="W156" s="134"/>
    </row>
    <row r="157" spans="1:49" ht="19.5" hidden="1" customHeight="1" outlineLevel="1" x14ac:dyDescent="0.2">
      <c r="A157" s="2"/>
      <c r="B157" s="105"/>
      <c r="C157" s="21" t="s">
        <v>21</v>
      </c>
      <c r="D157" s="22"/>
      <c r="E157" s="8"/>
      <c r="F157" s="8">
        <v>0</v>
      </c>
      <c r="G157" s="8">
        <f t="shared" si="208"/>
        <v>0</v>
      </c>
      <c r="H157" s="8">
        <v>0</v>
      </c>
      <c r="I157" s="8">
        <f t="shared" si="209"/>
        <v>0</v>
      </c>
      <c r="J157" s="8">
        <v>0</v>
      </c>
      <c r="K157" s="8">
        <f t="shared" si="210"/>
        <v>0</v>
      </c>
      <c r="L157" s="52"/>
      <c r="M157" s="59"/>
      <c r="N157" s="24" t="s">
        <v>11</v>
      </c>
      <c r="O157" s="86">
        <v>0</v>
      </c>
      <c r="P157" s="86">
        <v>0</v>
      </c>
      <c r="Q157" s="86">
        <f t="shared" si="206"/>
        <v>0</v>
      </c>
      <c r="R157" s="86">
        <v>0</v>
      </c>
      <c r="S157" s="86">
        <f t="shared" si="207"/>
        <v>0</v>
      </c>
      <c r="T157" s="86">
        <v>0</v>
      </c>
      <c r="U157" s="86">
        <f>+S157+T157</f>
        <v>0</v>
      </c>
      <c r="W157" s="134"/>
    </row>
    <row r="158" spans="1:49" ht="19.5" hidden="1" customHeight="1" outlineLevel="1" x14ac:dyDescent="0.2">
      <c r="A158" s="2"/>
      <c r="B158" s="106"/>
      <c r="C158" s="25"/>
      <c r="D158" s="25"/>
      <c r="E158" s="107"/>
      <c r="F158" s="107">
        <v>0</v>
      </c>
      <c r="G158" s="8">
        <f t="shared" si="208"/>
        <v>0</v>
      </c>
      <c r="H158" s="107">
        <v>0</v>
      </c>
      <c r="I158" s="8">
        <f t="shared" si="209"/>
        <v>0</v>
      </c>
      <c r="J158" s="107">
        <v>0</v>
      </c>
      <c r="K158" s="8">
        <f t="shared" si="210"/>
        <v>0</v>
      </c>
      <c r="L158" s="56"/>
      <c r="M158" s="60"/>
      <c r="N158" s="27" t="s">
        <v>12</v>
      </c>
      <c r="O158" s="87">
        <v>0</v>
      </c>
      <c r="P158" s="87">
        <v>0</v>
      </c>
      <c r="Q158" s="87">
        <f t="shared" si="206"/>
        <v>0</v>
      </c>
      <c r="R158" s="87">
        <v>0</v>
      </c>
      <c r="S158" s="87">
        <f t="shared" si="207"/>
        <v>0</v>
      </c>
      <c r="T158" s="87">
        <v>0</v>
      </c>
      <c r="U158" s="87">
        <f>+S158+T158</f>
        <v>0</v>
      </c>
      <c r="W158" s="134"/>
    </row>
    <row r="159" spans="1:49" ht="19.5" hidden="1" customHeight="1" outlineLevel="1" x14ac:dyDescent="0.2">
      <c r="A159" s="2"/>
      <c r="B159" s="106"/>
      <c r="C159" s="25"/>
      <c r="D159" s="25"/>
      <c r="E159" s="107"/>
      <c r="F159" s="107">
        <v>0</v>
      </c>
      <c r="G159" s="8">
        <f t="shared" si="208"/>
        <v>0</v>
      </c>
      <c r="H159" s="107">
        <v>0</v>
      </c>
      <c r="I159" s="8">
        <f t="shared" si="209"/>
        <v>0</v>
      </c>
      <c r="J159" s="107">
        <v>0</v>
      </c>
      <c r="K159" s="8">
        <f t="shared" si="210"/>
        <v>0</v>
      </c>
      <c r="L159" s="33"/>
      <c r="M159" s="151" t="s">
        <v>13</v>
      </c>
      <c r="N159" s="152"/>
      <c r="O159" s="66">
        <f t="shared" ref="O159:P159" si="211">SUM(O160:O162)</f>
        <v>0</v>
      </c>
      <c r="P159" s="66">
        <f t="shared" si="211"/>
        <v>0</v>
      </c>
      <c r="Q159" s="66">
        <f t="shared" si="206"/>
        <v>0</v>
      </c>
      <c r="R159" s="66">
        <f t="shared" ref="R159" si="212">SUM(R160:R162)</f>
        <v>0</v>
      </c>
      <c r="S159" s="66">
        <f t="shared" si="207"/>
        <v>0</v>
      </c>
      <c r="T159" s="66">
        <f t="shared" ref="T159" si="213">SUM(T160:T162)</f>
        <v>0</v>
      </c>
      <c r="U159" s="80">
        <f>SUM(U160:U162)</f>
        <v>0</v>
      </c>
      <c r="W159" s="134"/>
    </row>
    <row r="160" spans="1:49" ht="19.5" hidden="1" customHeight="1" outlineLevel="1" x14ac:dyDescent="0.2">
      <c r="A160" s="2"/>
      <c r="B160" s="147"/>
      <c r="C160" s="148" t="s">
        <v>10</v>
      </c>
      <c r="D160" s="12"/>
      <c r="E160" s="13">
        <f>149-149</f>
        <v>0</v>
      </c>
      <c r="F160" s="13">
        <v>0</v>
      </c>
      <c r="G160" s="13">
        <f t="shared" si="208"/>
        <v>0</v>
      </c>
      <c r="H160" s="13">
        <v>0</v>
      </c>
      <c r="I160" s="13">
        <f t="shared" si="209"/>
        <v>0</v>
      </c>
      <c r="J160" s="13">
        <v>0</v>
      </c>
      <c r="K160" s="13">
        <f t="shared" si="210"/>
        <v>0</v>
      </c>
      <c r="L160" s="50"/>
      <c r="M160" s="156"/>
      <c r="N160" s="157" t="s">
        <v>15</v>
      </c>
      <c r="O160" s="158">
        <v>0</v>
      </c>
      <c r="P160" s="158">
        <v>0</v>
      </c>
      <c r="Q160" s="158">
        <f t="shared" si="206"/>
        <v>0</v>
      </c>
      <c r="R160" s="158">
        <v>0</v>
      </c>
      <c r="S160" s="158">
        <f t="shared" si="207"/>
        <v>0</v>
      </c>
      <c r="T160" s="158">
        <v>0</v>
      </c>
      <c r="U160" s="158">
        <f t="shared" ref="U160:U165" si="214">+S160+T160</f>
        <v>0</v>
      </c>
      <c r="W160" s="134"/>
    </row>
    <row r="161" spans="1:49" ht="19.5" hidden="1" customHeight="1" outlineLevel="1" x14ac:dyDescent="0.2">
      <c r="A161" s="2"/>
      <c r="B161" s="147"/>
      <c r="C161" s="148" t="s">
        <v>23</v>
      </c>
      <c r="D161" s="12"/>
      <c r="E161" s="15">
        <v>0</v>
      </c>
      <c r="F161" s="15">
        <v>0</v>
      </c>
      <c r="G161" s="15">
        <f t="shared" si="208"/>
        <v>0</v>
      </c>
      <c r="H161" s="15">
        <v>0</v>
      </c>
      <c r="I161" s="15">
        <f t="shared" si="209"/>
        <v>0</v>
      </c>
      <c r="J161" s="15">
        <v>0</v>
      </c>
      <c r="K161" s="15">
        <f t="shared" si="210"/>
        <v>0</v>
      </c>
      <c r="L161" s="51"/>
      <c r="M161" s="59"/>
      <c r="N161" s="24" t="s">
        <v>16</v>
      </c>
      <c r="O161" s="86">
        <v>0</v>
      </c>
      <c r="P161" s="86">
        <v>0</v>
      </c>
      <c r="Q161" s="86">
        <f t="shared" si="206"/>
        <v>0</v>
      </c>
      <c r="R161" s="86">
        <v>0</v>
      </c>
      <c r="S161" s="86">
        <f t="shared" si="207"/>
        <v>0</v>
      </c>
      <c r="T161" s="86">
        <v>0</v>
      </c>
      <c r="U161" s="86">
        <f t="shared" si="214"/>
        <v>0</v>
      </c>
      <c r="W161" s="134"/>
    </row>
    <row r="162" spans="1:49" ht="19.5" hidden="1" customHeight="1" outlineLevel="1" x14ac:dyDescent="0.2">
      <c r="A162" s="2"/>
      <c r="B162" s="147"/>
      <c r="C162" s="148" t="s">
        <v>22</v>
      </c>
      <c r="D162" s="12"/>
      <c r="E162" s="64"/>
      <c r="F162" s="64">
        <v>0</v>
      </c>
      <c r="G162" s="64">
        <f t="shared" si="208"/>
        <v>0</v>
      </c>
      <c r="H162" s="64">
        <v>0</v>
      </c>
      <c r="I162" s="64">
        <f t="shared" si="209"/>
        <v>0</v>
      </c>
      <c r="J162" s="64">
        <v>0</v>
      </c>
      <c r="K162" s="64">
        <f t="shared" si="210"/>
        <v>0</v>
      </c>
      <c r="M162" s="108"/>
      <c r="N162" s="109" t="s">
        <v>17</v>
      </c>
      <c r="O162" s="88">
        <v>0</v>
      </c>
      <c r="P162" s="88">
        <v>0</v>
      </c>
      <c r="Q162" s="88">
        <f t="shared" si="206"/>
        <v>0</v>
      </c>
      <c r="R162" s="88">
        <v>0</v>
      </c>
      <c r="S162" s="88">
        <f t="shared" si="207"/>
        <v>0</v>
      </c>
      <c r="T162" s="88">
        <v>0</v>
      </c>
      <c r="U162" s="88">
        <f t="shared" si="214"/>
        <v>0</v>
      </c>
      <c r="W162" s="134"/>
    </row>
    <row r="163" spans="1:49" ht="19.5" hidden="1" customHeight="1" outlineLevel="1" x14ac:dyDescent="0.2">
      <c r="A163" s="2"/>
      <c r="B163" s="147"/>
      <c r="C163" s="148" t="s">
        <v>43</v>
      </c>
      <c r="D163" s="12"/>
      <c r="E163" s="15"/>
      <c r="F163" s="15">
        <v>0</v>
      </c>
      <c r="G163" s="15">
        <f t="shared" si="208"/>
        <v>0</v>
      </c>
      <c r="H163" s="15">
        <v>0</v>
      </c>
      <c r="I163" s="15">
        <f t="shared" si="209"/>
        <v>0</v>
      </c>
      <c r="J163" s="15">
        <v>0</v>
      </c>
      <c r="K163" s="15">
        <f t="shared" si="210"/>
        <v>0</v>
      </c>
      <c r="L163" s="51"/>
      <c r="M163" s="160" t="s">
        <v>41</v>
      </c>
      <c r="N163" s="14"/>
      <c r="O163" s="66">
        <v>0</v>
      </c>
      <c r="P163" s="66">
        <v>0</v>
      </c>
      <c r="Q163" s="66">
        <f t="shared" si="206"/>
        <v>0</v>
      </c>
      <c r="R163" s="66">
        <v>0</v>
      </c>
      <c r="S163" s="66">
        <f t="shared" si="207"/>
        <v>0</v>
      </c>
      <c r="T163" s="66">
        <v>0</v>
      </c>
      <c r="U163" s="66">
        <f t="shared" si="214"/>
        <v>0</v>
      </c>
      <c r="W163" s="134"/>
    </row>
    <row r="164" spans="1:49" ht="19.5" hidden="1" customHeight="1" outlineLevel="1" x14ac:dyDescent="0.2">
      <c r="B164" s="147"/>
      <c r="C164" s="148" t="s">
        <v>48</v>
      </c>
      <c r="D164" s="12"/>
      <c r="E164" s="64"/>
      <c r="F164" s="64">
        <v>0</v>
      </c>
      <c r="G164" s="64">
        <f t="shared" si="208"/>
        <v>0</v>
      </c>
      <c r="H164" s="64">
        <v>0</v>
      </c>
      <c r="I164" s="64">
        <f t="shared" si="209"/>
        <v>0</v>
      </c>
      <c r="J164" s="64">
        <v>0</v>
      </c>
      <c r="K164" s="64">
        <f t="shared" si="210"/>
        <v>0</v>
      </c>
      <c r="L164" s="33"/>
      <c r="M164" s="61" t="s">
        <v>36</v>
      </c>
      <c r="N164" s="32"/>
      <c r="O164" s="66">
        <v>0</v>
      </c>
      <c r="P164" s="66">
        <v>0</v>
      </c>
      <c r="Q164" s="66">
        <f t="shared" si="206"/>
        <v>0</v>
      </c>
      <c r="R164" s="66">
        <v>0</v>
      </c>
      <c r="S164" s="66">
        <f t="shared" si="207"/>
        <v>0</v>
      </c>
      <c r="T164" s="66">
        <v>0</v>
      </c>
      <c r="U164" s="66">
        <f t="shared" si="214"/>
        <v>0</v>
      </c>
      <c r="W164" s="134"/>
    </row>
    <row r="165" spans="1:49" ht="19.5" hidden="1" customHeight="1" outlineLevel="1" thickBot="1" x14ac:dyDescent="0.25">
      <c r="B165" s="110"/>
      <c r="C165" s="41" t="s">
        <v>58</v>
      </c>
      <c r="D165" s="41"/>
      <c r="E165" s="65"/>
      <c r="F165" s="65">
        <v>0</v>
      </c>
      <c r="G165" s="65">
        <f t="shared" si="208"/>
        <v>0</v>
      </c>
      <c r="H165" s="65">
        <v>0</v>
      </c>
      <c r="I165" s="65">
        <f t="shared" si="209"/>
        <v>0</v>
      </c>
      <c r="J165" s="65">
        <v>0</v>
      </c>
      <c r="K165" s="65">
        <f t="shared" si="210"/>
        <v>0</v>
      </c>
      <c r="L165" s="33"/>
      <c r="M165" s="161" t="s">
        <v>59</v>
      </c>
      <c r="N165" s="145"/>
      <c r="O165" s="97"/>
      <c r="P165" s="97">
        <v>0</v>
      </c>
      <c r="Q165" s="97">
        <f t="shared" si="206"/>
        <v>0</v>
      </c>
      <c r="R165" s="97">
        <v>0</v>
      </c>
      <c r="S165" s="97">
        <f t="shared" si="207"/>
        <v>0</v>
      </c>
      <c r="T165" s="97">
        <v>0</v>
      </c>
      <c r="U165" s="97">
        <f t="shared" si="214"/>
        <v>0</v>
      </c>
      <c r="W165" s="134"/>
    </row>
    <row r="166" spans="1:49" s="9" customFormat="1" ht="19.5" hidden="1" customHeight="1" outlineLevel="1" thickBot="1" x14ac:dyDescent="0.25">
      <c r="B166" s="162" t="s">
        <v>14</v>
      </c>
      <c r="C166" s="148"/>
      <c r="D166" s="12"/>
      <c r="E166" s="15">
        <f t="shared" ref="E166:F166" si="215">SUM(E160:E165)+E153</f>
        <v>0</v>
      </c>
      <c r="F166" s="15">
        <f t="shared" si="215"/>
        <v>0</v>
      </c>
      <c r="G166" s="15">
        <f t="shared" si="208"/>
        <v>0</v>
      </c>
      <c r="H166" s="15">
        <f t="shared" ref="H166:J166" si="216">SUM(H160:H165)+H153</f>
        <v>0</v>
      </c>
      <c r="I166" s="15">
        <f t="shared" si="209"/>
        <v>0</v>
      </c>
      <c r="J166" s="15">
        <f t="shared" si="216"/>
        <v>0</v>
      </c>
      <c r="K166" s="15">
        <f t="shared" si="210"/>
        <v>0</v>
      </c>
      <c r="L166" s="73"/>
      <c r="M166" s="163" t="s">
        <v>18</v>
      </c>
      <c r="N166" s="164"/>
      <c r="O166" s="66">
        <f t="shared" ref="O166:P166" si="217">+O164+O159+O153+O163+O165</f>
        <v>0</v>
      </c>
      <c r="P166" s="66">
        <f t="shared" si="217"/>
        <v>0</v>
      </c>
      <c r="Q166" s="66">
        <f t="shared" si="206"/>
        <v>0</v>
      </c>
      <c r="R166" s="66">
        <f t="shared" ref="R166" si="218">+R164+R159+R153+R163+R165</f>
        <v>0</v>
      </c>
      <c r="S166" s="66">
        <f t="shared" si="207"/>
        <v>0</v>
      </c>
      <c r="T166" s="66">
        <f t="shared" ref="T166" si="219">+T164+T159+T153+T163+T165</f>
        <v>0</v>
      </c>
      <c r="U166" s="66">
        <f>+U165+U164+U163+U159+U153</f>
        <v>0</v>
      </c>
      <c r="V166" s="5"/>
      <c r="W166" s="135"/>
      <c r="X166" s="328">
        <f>+U166-K166</f>
        <v>0</v>
      </c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</row>
    <row r="167" spans="1:49" s="6" customFormat="1" ht="31.5" hidden="1" customHeight="1" outlineLevel="1" x14ac:dyDescent="0.2">
      <c r="B167" s="166" t="s">
        <v>67</v>
      </c>
      <c r="C167" s="129" t="s">
        <v>52</v>
      </c>
      <c r="D167" s="129"/>
      <c r="E167" s="129"/>
      <c r="F167" s="129"/>
      <c r="G167" s="129"/>
      <c r="H167" s="129"/>
      <c r="I167" s="129"/>
      <c r="J167" s="129"/>
      <c r="K167" s="129"/>
      <c r="L167" s="129"/>
      <c r="M167" s="129"/>
      <c r="N167" s="189"/>
      <c r="O167" s="189"/>
      <c r="P167" s="189"/>
      <c r="Q167" s="189"/>
      <c r="R167" s="189"/>
      <c r="S167" s="189"/>
      <c r="T167" s="189"/>
      <c r="U167" s="189"/>
      <c r="W167" s="135"/>
    </row>
    <row r="168" spans="1:49" ht="40.5" hidden="1" customHeight="1" outlineLevel="1" x14ac:dyDescent="0.2">
      <c r="B168" s="101" t="s">
        <v>0</v>
      </c>
      <c r="C168" s="30"/>
      <c r="D168" s="102"/>
      <c r="E168" s="40" t="str">
        <f t="shared" ref="E168:K168" si="220">+E$6</f>
        <v>Eredeti előirányzat
2025. év</v>
      </c>
      <c r="F168" s="40" t="str">
        <f t="shared" si="220"/>
        <v>1 számú 
módosítás</v>
      </c>
      <c r="G168" s="40" t="str">
        <f t="shared" si="220"/>
        <v>1. Módosított előirányzat
2025. év</v>
      </c>
      <c r="H168" s="40" t="str">
        <f t="shared" si="220"/>
        <v>2 számú 
módosítás</v>
      </c>
      <c r="I168" s="40" t="str">
        <f t="shared" si="220"/>
        <v>2. Módosított előirányzat
2025. év</v>
      </c>
      <c r="J168" s="40" t="str">
        <f t="shared" si="220"/>
        <v>3 számú 
módosítás</v>
      </c>
      <c r="K168" s="40" t="str">
        <f t="shared" si="220"/>
        <v>3. Módosított előirányzat
2025. év</v>
      </c>
      <c r="L168" s="55"/>
      <c r="M168" s="61" t="s">
        <v>1</v>
      </c>
      <c r="N168" s="103"/>
      <c r="O168" s="40" t="str">
        <f t="shared" ref="O168:U168" si="221">+O$6</f>
        <v>Eredeti előirányzat
2025. év</v>
      </c>
      <c r="P168" s="40" t="str">
        <f t="shared" si="221"/>
        <v>1 számú 
módosítás</v>
      </c>
      <c r="Q168" s="40" t="str">
        <f t="shared" si="221"/>
        <v>1. Módosított előirányzat
2025. év</v>
      </c>
      <c r="R168" s="40" t="str">
        <f t="shared" si="221"/>
        <v>2 számú 
módosítás</v>
      </c>
      <c r="S168" s="40" t="str">
        <f t="shared" si="221"/>
        <v>2. Módosított előirányzat
2025. év</v>
      </c>
      <c r="T168" s="40" t="str">
        <f t="shared" si="221"/>
        <v>3 számú 
módosítás</v>
      </c>
      <c r="U168" s="40" t="str">
        <f t="shared" si="221"/>
        <v>3. Módosított előirányzat
2025. év</v>
      </c>
      <c r="W168" s="134"/>
    </row>
    <row r="169" spans="1:49" ht="19.5" hidden="1" customHeight="1" outlineLevel="1" x14ac:dyDescent="0.2">
      <c r="B169" s="147"/>
      <c r="C169" s="148" t="s">
        <v>2</v>
      </c>
      <c r="D169" s="149"/>
      <c r="E169" s="150">
        <f t="shared" ref="E169:I169" si="222">+E170+E171+E172+E173</f>
        <v>0</v>
      </c>
      <c r="F169" s="150">
        <f t="shared" si="222"/>
        <v>0</v>
      </c>
      <c r="G169" s="150">
        <f t="shared" si="222"/>
        <v>0</v>
      </c>
      <c r="H169" s="150">
        <f t="shared" si="222"/>
        <v>0</v>
      </c>
      <c r="I169" s="150">
        <f t="shared" si="222"/>
        <v>0</v>
      </c>
      <c r="J169" s="150">
        <f t="shared" ref="J169:K169" si="223">+J170+J171+J172+J173</f>
        <v>0</v>
      </c>
      <c r="K169" s="150">
        <f t="shared" si="223"/>
        <v>0</v>
      </c>
      <c r="L169" s="50"/>
      <c r="M169" s="151" t="s">
        <v>3</v>
      </c>
      <c r="N169" s="152"/>
      <c r="O169" s="80">
        <f t="shared" ref="O169:S169" si="224">SUM(O170:O174)</f>
        <v>0</v>
      </c>
      <c r="P169" s="80">
        <f t="shared" si="224"/>
        <v>0</v>
      </c>
      <c r="Q169" s="80">
        <f t="shared" si="224"/>
        <v>0</v>
      </c>
      <c r="R169" s="80">
        <f t="shared" si="224"/>
        <v>0</v>
      </c>
      <c r="S169" s="80">
        <f t="shared" si="224"/>
        <v>0</v>
      </c>
      <c r="T169" s="80">
        <f t="shared" ref="T169:U169" si="225">SUM(T170:T174)</f>
        <v>0</v>
      </c>
      <c r="U169" s="80">
        <f t="shared" si="225"/>
        <v>0</v>
      </c>
      <c r="W169" s="134"/>
    </row>
    <row r="170" spans="1:49" ht="19.5" hidden="1" customHeight="1" outlineLevel="1" x14ac:dyDescent="0.2">
      <c r="B170" s="153"/>
      <c r="C170" s="154" t="s">
        <v>4</v>
      </c>
      <c r="D170" s="154"/>
      <c r="E170" s="155"/>
      <c r="F170" s="155"/>
      <c r="G170" s="155"/>
      <c r="H170" s="155"/>
      <c r="I170" s="155"/>
      <c r="J170" s="155"/>
      <c r="K170" s="155"/>
      <c r="L170" s="52"/>
      <c r="M170" s="156"/>
      <c r="N170" s="157" t="s">
        <v>6</v>
      </c>
      <c r="O170" s="158">
        <v>0</v>
      </c>
      <c r="P170" s="158">
        <v>0</v>
      </c>
      <c r="Q170" s="158">
        <v>0</v>
      </c>
      <c r="R170" s="158">
        <v>0</v>
      </c>
      <c r="S170" s="158">
        <v>0</v>
      </c>
      <c r="T170" s="158">
        <v>0</v>
      </c>
      <c r="U170" s="158">
        <v>0</v>
      </c>
      <c r="W170" s="134"/>
    </row>
    <row r="171" spans="1:49" ht="23.25" hidden="1" customHeight="1" outlineLevel="1" x14ac:dyDescent="0.2">
      <c r="A171" s="2"/>
      <c r="B171" s="105"/>
      <c r="C171" s="21" t="s">
        <v>5</v>
      </c>
      <c r="D171" s="22"/>
      <c r="E171" s="8">
        <v>0</v>
      </c>
      <c r="F171" s="8">
        <v>0</v>
      </c>
      <c r="G171" s="8">
        <v>0</v>
      </c>
      <c r="H171" s="8">
        <v>0</v>
      </c>
      <c r="I171" s="8">
        <v>0</v>
      </c>
      <c r="J171" s="8">
        <v>0</v>
      </c>
      <c r="K171" s="8">
        <v>0</v>
      </c>
      <c r="L171" s="52"/>
      <c r="M171" s="59"/>
      <c r="N171" s="23" t="s">
        <v>8</v>
      </c>
      <c r="O171" s="86">
        <v>0</v>
      </c>
      <c r="P171" s="86">
        <v>0</v>
      </c>
      <c r="Q171" s="86">
        <v>0</v>
      </c>
      <c r="R171" s="86">
        <v>0</v>
      </c>
      <c r="S171" s="86">
        <v>0</v>
      </c>
      <c r="T171" s="86">
        <v>0</v>
      </c>
      <c r="U171" s="86">
        <v>0</v>
      </c>
      <c r="W171" s="134"/>
    </row>
    <row r="172" spans="1:49" ht="19.5" hidden="1" customHeight="1" outlineLevel="1" x14ac:dyDescent="0.2">
      <c r="A172" s="2"/>
      <c r="B172" s="105"/>
      <c r="C172" s="21" t="s">
        <v>7</v>
      </c>
      <c r="D172" s="22"/>
      <c r="E172" s="8"/>
      <c r="F172" s="8">
        <v>0</v>
      </c>
      <c r="G172" s="8">
        <v>0</v>
      </c>
      <c r="H172" s="8">
        <v>0</v>
      </c>
      <c r="I172" s="8">
        <v>0</v>
      </c>
      <c r="J172" s="8">
        <v>0</v>
      </c>
      <c r="K172" s="8">
        <v>0</v>
      </c>
      <c r="L172" s="52"/>
      <c r="M172" s="59"/>
      <c r="N172" s="24" t="s">
        <v>9</v>
      </c>
      <c r="O172" s="86">
        <v>0</v>
      </c>
      <c r="P172" s="86">
        <v>0</v>
      </c>
      <c r="Q172" s="86">
        <v>0</v>
      </c>
      <c r="R172" s="86">
        <v>0</v>
      </c>
      <c r="S172" s="86">
        <v>0</v>
      </c>
      <c r="T172" s="86">
        <v>0</v>
      </c>
      <c r="U172" s="86">
        <v>0</v>
      </c>
      <c r="W172" s="134"/>
    </row>
    <row r="173" spans="1:49" ht="19.5" hidden="1" customHeight="1" outlineLevel="1" x14ac:dyDescent="0.2">
      <c r="A173" s="2"/>
      <c r="B173" s="105"/>
      <c r="C173" s="21" t="s">
        <v>21</v>
      </c>
      <c r="D173" s="22"/>
      <c r="E173" s="8"/>
      <c r="F173" s="8">
        <v>0</v>
      </c>
      <c r="G173" s="8">
        <v>0</v>
      </c>
      <c r="H173" s="8">
        <v>0</v>
      </c>
      <c r="I173" s="8">
        <v>0</v>
      </c>
      <c r="J173" s="8">
        <v>0</v>
      </c>
      <c r="K173" s="8">
        <v>0</v>
      </c>
      <c r="L173" s="52"/>
      <c r="M173" s="59"/>
      <c r="N173" s="24" t="s">
        <v>11</v>
      </c>
      <c r="O173" s="86"/>
      <c r="P173" s="86">
        <v>0</v>
      </c>
      <c r="Q173" s="86">
        <v>0</v>
      </c>
      <c r="R173" s="86">
        <v>0</v>
      </c>
      <c r="S173" s="86">
        <v>0</v>
      </c>
      <c r="T173" s="86">
        <v>0</v>
      </c>
      <c r="U173" s="86">
        <v>0</v>
      </c>
      <c r="W173" s="134"/>
    </row>
    <row r="174" spans="1:49" ht="19.5" hidden="1" customHeight="1" outlineLevel="1" x14ac:dyDescent="0.2">
      <c r="A174" s="2"/>
      <c r="B174" s="106"/>
      <c r="C174" s="25"/>
      <c r="D174" s="25"/>
      <c r="E174" s="107"/>
      <c r="F174" s="107">
        <v>0</v>
      </c>
      <c r="G174" s="107">
        <v>0</v>
      </c>
      <c r="H174" s="107">
        <v>0</v>
      </c>
      <c r="I174" s="107">
        <v>0</v>
      </c>
      <c r="J174" s="107">
        <v>0</v>
      </c>
      <c r="K174" s="107">
        <v>0</v>
      </c>
      <c r="L174" s="56"/>
      <c r="M174" s="60"/>
      <c r="N174" s="27" t="s">
        <v>12</v>
      </c>
      <c r="O174" s="87"/>
      <c r="P174" s="87">
        <v>0</v>
      </c>
      <c r="Q174" s="87">
        <v>0</v>
      </c>
      <c r="R174" s="87">
        <v>0</v>
      </c>
      <c r="S174" s="87">
        <v>0</v>
      </c>
      <c r="T174" s="87">
        <v>0</v>
      </c>
      <c r="U174" s="87">
        <v>0</v>
      </c>
      <c r="W174" s="134"/>
    </row>
    <row r="175" spans="1:49" ht="19.5" hidden="1" customHeight="1" outlineLevel="1" x14ac:dyDescent="0.2">
      <c r="A175" s="2"/>
      <c r="B175" s="106"/>
      <c r="C175" s="25"/>
      <c r="D175" s="25"/>
      <c r="E175" s="107"/>
      <c r="F175" s="107">
        <v>0</v>
      </c>
      <c r="G175" s="107">
        <v>0</v>
      </c>
      <c r="H175" s="107">
        <v>0</v>
      </c>
      <c r="I175" s="107">
        <v>0</v>
      </c>
      <c r="J175" s="107">
        <v>0</v>
      </c>
      <c r="K175" s="107">
        <v>0</v>
      </c>
      <c r="L175" s="33"/>
      <c r="M175" s="151" t="s">
        <v>13</v>
      </c>
      <c r="N175" s="152"/>
      <c r="O175" s="66">
        <f t="shared" ref="O175:S175" si="226">SUM(O176:O178)</f>
        <v>0</v>
      </c>
      <c r="P175" s="66">
        <f t="shared" si="226"/>
        <v>0</v>
      </c>
      <c r="Q175" s="66">
        <f t="shared" si="226"/>
        <v>0</v>
      </c>
      <c r="R175" s="66">
        <f t="shared" si="226"/>
        <v>0</v>
      </c>
      <c r="S175" s="66">
        <f t="shared" si="226"/>
        <v>0</v>
      </c>
      <c r="T175" s="66">
        <f t="shared" ref="T175:U175" si="227">SUM(T176:T178)</f>
        <v>0</v>
      </c>
      <c r="U175" s="66">
        <f t="shared" si="227"/>
        <v>0</v>
      </c>
      <c r="W175" s="134"/>
    </row>
    <row r="176" spans="1:49" ht="19.5" hidden="1" customHeight="1" outlineLevel="1" x14ac:dyDescent="0.2">
      <c r="A176" s="2"/>
      <c r="B176" s="147"/>
      <c r="C176" s="148" t="s">
        <v>10</v>
      </c>
      <c r="D176" s="12"/>
      <c r="E176" s="13">
        <f>149-149</f>
        <v>0</v>
      </c>
      <c r="F176" s="13">
        <v>0</v>
      </c>
      <c r="G176" s="13">
        <v>0</v>
      </c>
      <c r="H176" s="13">
        <v>0</v>
      </c>
      <c r="I176" s="13">
        <v>0</v>
      </c>
      <c r="J176" s="13">
        <v>0</v>
      </c>
      <c r="K176" s="13">
        <v>0</v>
      </c>
      <c r="L176" s="50"/>
      <c r="M176" s="156"/>
      <c r="N176" s="157" t="s">
        <v>15</v>
      </c>
      <c r="O176" s="158"/>
      <c r="P176" s="158"/>
      <c r="Q176" s="158">
        <v>0</v>
      </c>
      <c r="R176" s="158">
        <v>0</v>
      </c>
      <c r="S176" s="158">
        <v>0</v>
      </c>
      <c r="T176" s="158">
        <v>0</v>
      </c>
      <c r="U176" s="158">
        <v>0</v>
      </c>
      <c r="W176" s="134"/>
    </row>
    <row r="177" spans="1:49" ht="19.5" hidden="1" customHeight="1" outlineLevel="1" x14ac:dyDescent="0.2">
      <c r="A177" s="2"/>
      <c r="B177" s="147"/>
      <c r="C177" s="148" t="s">
        <v>23</v>
      </c>
      <c r="D177" s="12"/>
      <c r="E177" s="15">
        <v>0</v>
      </c>
      <c r="F177" s="15">
        <v>0</v>
      </c>
      <c r="G177" s="15">
        <v>0</v>
      </c>
      <c r="H177" s="15">
        <v>0</v>
      </c>
      <c r="I177" s="15">
        <v>0</v>
      </c>
      <c r="J177" s="15">
        <v>0</v>
      </c>
      <c r="K177" s="15">
        <v>0</v>
      </c>
      <c r="L177" s="51"/>
      <c r="M177" s="59"/>
      <c r="N177" s="24" t="s">
        <v>16</v>
      </c>
      <c r="O177" s="86"/>
      <c r="P177" s="86"/>
      <c r="Q177" s="86">
        <v>0</v>
      </c>
      <c r="R177" s="86">
        <v>0</v>
      </c>
      <c r="S177" s="86">
        <v>0</v>
      </c>
      <c r="T177" s="86">
        <v>0</v>
      </c>
      <c r="U177" s="86">
        <v>0</v>
      </c>
      <c r="W177" s="134"/>
    </row>
    <row r="178" spans="1:49" ht="19.5" hidden="1" customHeight="1" outlineLevel="1" x14ac:dyDescent="0.2">
      <c r="A178" s="2"/>
      <c r="B178" s="147"/>
      <c r="C178" s="148" t="s">
        <v>22</v>
      </c>
      <c r="D178" s="12"/>
      <c r="E178" s="64"/>
      <c r="F178" s="64">
        <v>0</v>
      </c>
      <c r="G178" s="64">
        <v>0</v>
      </c>
      <c r="H178" s="64">
        <v>0</v>
      </c>
      <c r="I178" s="64">
        <v>0</v>
      </c>
      <c r="J178" s="64">
        <v>0</v>
      </c>
      <c r="K178" s="64">
        <v>0</v>
      </c>
      <c r="M178" s="108"/>
      <c r="N178" s="109" t="s">
        <v>17</v>
      </c>
      <c r="O178" s="88"/>
      <c r="P178" s="88"/>
      <c r="Q178" s="88">
        <v>0</v>
      </c>
      <c r="R178" s="88">
        <v>0</v>
      </c>
      <c r="S178" s="88">
        <v>0</v>
      </c>
      <c r="T178" s="88">
        <v>0</v>
      </c>
      <c r="U178" s="88">
        <v>0</v>
      </c>
      <c r="W178" s="134"/>
    </row>
    <row r="179" spans="1:49" ht="19.5" hidden="1" customHeight="1" outlineLevel="1" x14ac:dyDescent="0.2">
      <c r="A179" s="2"/>
      <c r="B179" s="147"/>
      <c r="C179" s="148" t="s">
        <v>43</v>
      </c>
      <c r="D179" s="12"/>
      <c r="E179" s="15"/>
      <c r="F179" s="15"/>
      <c r="G179" s="15">
        <v>0</v>
      </c>
      <c r="H179" s="15">
        <v>0</v>
      </c>
      <c r="I179" s="15">
        <v>0</v>
      </c>
      <c r="J179" s="15">
        <v>0</v>
      </c>
      <c r="K179" s="15">
        <v>0</v>
      </c>
      <c r="L179" s="51"/>
      <c r="M179" s="160" t="s">
        <v>41</v>
      </c>
      <c r="N179" s="14"/>
      <c r="O179" s="66"/>
      <c r="P179" s="66"/>
      <c r="Q179" s="66">
        <v>0</v>
      </c>
      <c r="R179" s="66">
        <v>0</v>
      </c>
      <c r="S179" s="66">
        <v>0</v>
      </c>
      <c r="T179" s="66">
        <v>0</v>
      </c>
      <c r="U179" s="66">
        <v>0</v>
      </c>
      <c r="W179" s="134"/>
    </row>
    <row r="180" spans="1:49" ht="19.5" hidden="1" customHeight="1" outlineLevel="1" x14ac:dyDescent="0.2">
      <c r="B180" s="147"/>
      <c r="C180" s="148" t="s">
        <v>48</v>
      </c>
      <c r="D180" s="12"/>
      <c r="E180" s="64"/>
      <c r="F180" s="64">
        <v>0</v>
      </c>
      <c r="G180" s="64">
        <v>0</v>
      </c>
      <c r="H180" s="64">
        <v>0</v>
      </c>
      <c r="I180" s="64">
        <v>0</v>
      </c>
      <c r="J180" s="64">
        <v>0</v>
      </c>
      <c r="K180" s="64">
        <v>0</v>
      </c>
      <c r="L180" s="33"/>
      <c r="M180" s="61" t="s">
        <v>36</v>
      </c>
      <c r="N180" s="32"/>
      <c r="O180" s="66"/>
      <c r="P180" s="66"/>
      <c r="Q180" s="66">
        <v>0</v>
      </c>
      <c r="R180" s="66">
        <v>0</v>
      </c>
      <c r="S180" s="66">
        <v>0</v>
      </c>
      <c r="T180" s="66">
        <v>0</v>
      </c>
      <c r="U180" s="66">
        <v>0</v>
      </c>
      <c r="W180" s="134"/>
    </row>
    <row r="181" spans="1:49" ht="19.5" hidden="1" customHeight="1" outlineLevel="1" thickBot="1" x14ac:dyDescent="0.25">
      <c r="B181" s="110"/>
      <c r="C181" s="41" t="s">
        <v>58</v>
      </c>
      <c r="D181" s="41"/>
      <c r="E181" s="65"/>
      <c r="F181" s="65"/>
      <c r="G181" s="65">
        <v>0</v>
      </c>
      <c r="H181" s="65">
        <v>0</v>
      </c>
      <c r="I181" s="65">
        <v>0</v>
      </c>
      <c r="J181" s="65">
        <v>0</v>
      </c>
      <c r="K181" s="65">
        <v>0</v>
      </c>
      <c r="L181" s="33"/>
      <c r="M181" s="161" t="s">
        <v>59</v>
      </c>
      <c r="N181" s="145"/>
      <c r="O181" s="97"/>
      <c r="P181" s="97"/>
      <c r="Q181" s="97">
        <v>0</v>
      </c>
      <c r="R181" s="97">
        <v>0</v>
      </c>
      <c r="S181" s="97">
        <v>0</v>
      </c>
      <c r="T181" s="97">
        <v>0</v>
      </c>
      <c r="U181" s="97">
        <v>0</v>
      </c>
      <c r="W181" s="134"/>
    </row>
    <row r="182" spans="1:49" s="9" customFormat="1" ht="19.5" hidden="1" customHeight="1" outlineLevel="1" thickBot="1" x14ac:dyDescent="0.25">
      <c r="B182" s="162" t="s">
        <v>14</v>
      </c>
      <c r="C182" s="148"/>
      <c r="D182" s="12"/>
      <c r="E182" s="15">
        <f t="shared" ref="E182" si="228">SUM(E176:E181)+E169</f>
        <v>0</v>
      </c>
      <c r="F182" s="15">
        <f t="shared" ref="F182" si="229">SUM(F176:F181)+F169</f>
        <v>0</v>
      </c>
      <c r="G182" s="15">
        <f t="shared" ref="G182:I182" si="230">SUM(G176:G181)+G169</f>
        <v>0</v>
      </c>
      <c r="H182" s="15">
        <f t="shared" si="230"/>
        <v>0</v>
      </c>
      <c r="I182" s="15">
        <f t="shared" si="230"/>
        <v>0</v>
      </c>
      <c r="J182" s="15">
        <f t="shared" ref="J182:K182" si="231">SUM(J176:J181)+J169</f>
        <v>0</v>
      </c>
      <c r="K182" s="15">
        <f t="shared" si="231"/>
        <v>0</v>
      </c>
      <c r="L182" s="73"/>
      <c r="M182" s="163" t="s">
        <v>18</v>
      </c>
      <c r="N182" s="164"/>
      <c r="O182" s="66">
        <f t="shared" ref="O182:P182" si="232">+O180+O175+O169+O179+O181</f>
        <v>0</v>
      </c>
      <c r="P182" s="66">
        <f t="shared" si="232"/>
        <v>0</v>
      </c>
      <c r="Q182" s="66">
        <f>+Q180+Q175+Q169+Q179+Q181</f>
        <v>0</v>
      </c>
      <c r="R182" s="66">
        <f t="shared" ref="R182:S182" si="233">+R180+R175+R169+R179+R181</f>
        <v>0</v>
      </c>
      <c r="S182" s="66">
        <f t="shared" si="233"/>
        <v>0</v>
      </c>
      <c r="T182" s="66">
        <f t="shared" ref="T182:U182" si="234">+T180+T175+T169+T179+T181</f>
        <v>0</v>
      </c>
      <c r="U182" s="66">
        <f t="shared" si="234"/>
        <v>0</v>
      </c>
      <c r="V182" s="5"/>
      <c r="W182" s="135"/>
      <c r="X182" s="328">
        <f>+U182-K182</f>
        <v>0</v>
      </c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</row>
    <row r="183" spans="1:49" ht="21" hidden="1" customHeight="1" outlineLevel="1" x14ac:dyDescent="0.2">
      <c r="A183" s="2"/>
      <c r="B183" s="113" t="s">
        <v>37</v>
      </c>
      <c r="C183" s="68" t="s">
        <v>38</v>
      </c>
      <c r="D183" s="68"/>
      <c r="E183" s="68"/>
      <c r="F183" s="68"/>
      <c r="G183" s="68"/>
      <c r="H183" s="68"/>
      <c r="I183" s="68"/>
      <c r="J183" s="68"/>
      <c r="K183" s="68"/>
      <c r="L183" s="54"/>
      <c r="M183" s="10"/>
      <c r="N183" s="68"/>
      <c r="O183" s="91"/>
      <c r="P183" s="91"/>
      <c r="Q183" s="91"/>
      <c r="R183" s="91"/>
      <c r="S183" s="91"/>
      <c r="T183" s="91"/>
      <c r="U183" s="91"/>
      <c r="V183" s="9"/>
      <c r="W183" s="134"/>
    </row>
    <row r="184" spans="1:49" ht="28.5" hidden="1" customHeight="1" outlineLevel="1" x14ac:dyDescent="0.2">
      <c r="A184" s="2"/>
      <c r="B184" s="46" t="s">
        <v>0</v>
      </c>
      <c r="C184" s="67"/>
      <c r="D184" s="67"/>
      <c r="E184" s="1" t="str">
        <f t="shared" ref="E184:K184" si="235">+E$6</f>
        <v>Eredeti előirányzat
2025. év</v>
      </c>
      <c r="F184" s="1" t="str">
        <f t="shared" si="235"/>
        <v>1 számú 
módosítás</v>
      </c>
      <c r="G184" s="1" t="str">
        <f t="shared" si="235"/>
        <v>1. Módosított előirányzat
2025. év</v>
      </c>
      <c r="H184" s="1" t="str">
        <f t="shared" si="235"/>
        <v>2 számú 
módosítás</v>
      </c>
      <c r="I184" s="1" t="str">
        <f t="shared" si="235"/>
        <v>2. Módosított előirányzat
2025. év</v>
      </c>
      <c r="J184" s="1" t="str">
        <f t="shared" si="235"/>
        <v>3 számú 
módosítás</v>
      </c>
      <c r="K184" s="1" t="str">
        <f t="shared" si="235"/>
        <v>3. Módosított előirányzat
2025. év</v>
      </c>
      <c r="L184" s="114"/>
      <c r="M184" s="92" t="s">
        <v>1</v>
      </c>
      <c r="N184" s="62"/>
      <c r="O184" s="40" t="str">
        <f t="shared" ref="O184:U184" si="236">+O$6</f>
        <v>Eredeti előirányzat
2025. év</v>
      </c>
      <c r="P184" s="40" t="str">
        <f t="shared" si="236"/>
        <v>1 számú 
módosítás</v>
      </c>
      <c r="Q184" s="40" t="str">
        <f t="shared" si="236"/>
        <v>1. Módosított előirányzat
2025. év</v>
      </c>
      <c r="R184" s="40" t="str">
        <f t="shared" si="236"/>
        <v>2 számú 
módosítás</v>
      </c>
      <c r="S184" s="40" t="str">
        <f t="shared" si="236"/>
        <v>2. Módosított előirányzat
2025. év</v>
      </c>
      <c r="T184" s="40" t="str">
        <f t="shared" si="236"/>
        <v>3 számú 
módosítás</v>
      </c>
      <c r="U184" s="40" t="str">
        <f t="shared" si="236"/>
        <v>3. Módosított előirányzat
2025. év</v>
      </c>
      <c r="W184" s="134"/>
    </row>
    <row r="185" spans="1:49" ht="21" hidden="1" customHeight="1" outlineLevel="1" x14ac:dyDescent="0.2">
      <c r="A185" s="2"/>
      <c r="B185" s="42"/>
      <c r="C185" s="67" t="s">
        <v>2</v>
      </c>
      <c r="D185" s="77"/>
      <c r="E185" s="7">
        <f t="shared" ref="E185:I185" si="237">+E186+E187+E188+E189</f>
        <v>0</v>
      </c>
      <c r="F185" s="7">
        <f t="shared" si="237"/>
        <v>0</v>
      </c>
      <c r="G185" s="7">
        <f t="shared" si="237"/>
        <v>0</v>
      </c>
      <c r="H185" s="7">
        <f t="shared" si="237"/>
        <v>0</v>
      </c>
      <c r="I185" s="7">
        <f t="shared" si="237"/>
        <v>0</v>
      </c>
      <c r="J185" s="7">
        <f t="shared" ref="J185:K185" si="238">+J186+J187+J188+J189</f>
        <v>0</v>
      </c>
      <c r="K185" s="7">
        <f t="shared" si="238"/>
        <v>0</v>
      </c>
      <c r="L185" s="50"/>
      <c r="M185" s="78" t="s">
        <v>3</v>
      </c>
      <c r="N185" s="79"/>
      <c r="O185" s="80">
        <f t="shared" ref="O185:S185" si="239">SUM(O186:O190)</f>
        <v>0</v>
      </c>
      <c r="P185" s="80">
        <f t="shared" si="239"/>
        <v>0</v>
      </c>
      <c r="Q185" s="80">
        <f t="shared" si="239"/>
        <v>0</v>
      </c>
      <c r="R185" s="80">
        <f t="shared" si="239"/>
        <v>0</v>
      </c>
      <c r="S185" s="80">
        <f t="shared" si="239"/>
        <v>0</v>
      </c>
      <c r="T185" s="80">
        <f t="shared" ref="T185:U185" si="240">SUM(T186:T190)</f>
        <v>0</v>
      </c>
      <c r="U185" s="80">
        <f t="shared" si="240"/>
        <v>0</v>
      </c>
      <c r="W185" s="134"/>
    </row>
    <row r="186" spans="1:49" ht="21" hidden="1" customHeight="1" outlineLevel="1" x14ac:dyDescent="0.2">
      <c r="A186" s="2"/>
      <c r="B186" s="93"/>
      <c r="C186" s="81" t="s">
        <v>4</v>
      </c>
      <c r="D186" s="81"/>
      <c r="E186" s="82"/>
      <c r="F186" s="82"/>
      <c r="G186" s="82"/>
      <c r="H186" s="82"/>
      <c r="I186" s="82"/>
      <c r="J186" s="82"/>
      <c r="K186" s="82"/>
      <c r="L186" s="51"/>
      <c r="M186" s="83"/>
      <c r="N186" s="84" t="s">
        <v>6</v>
      </c>
      <c r="O186" s="85"/>
      <c r="P186" s="85"/>
      <c r="Q186" s="85"/>
      <c r="R186" s="85"/>
      <c r="S186" s="85"/>
      <c r="T186" s="85"/>
      <c r="U186" s="85"/>
      <c r="W186" s="134"/>
    </row>
    <row r="187" spans="1:49" ht="21" hidden="1" customHeight="1" outlineLevel="1" x14ac:dyDescent="0.2">
      <c r="B187" s="43"/>
      <c r="C187" s="21" t="s">
        <v>5</v>
      </c>
      <c r="D187" s="22"/>
      <c r="E187" s="8"/>
      <c r="F187" s="8"/>
      <c r="G187" s="8"/>
      <c r="H187" s="8"/>
      <c r="I187" s="8"/>
      <c r="J187" s="8"/>
      <c r="K187" s="8"/>
      <c r="L187" s="51"/>
      <c r="M187" s="59"/>
      <c r="N187" s="23" t="s">
        <v>8</v>
      </c>
      <c r="O187" s="86"/>
      <c r="P187" s="86"/>
      <c r="Q187" s="86"/>
      <c r="R187" s="86"/>
      <c r="S187" s="86"/>
      <c r="T187" s="86"/>
      <c r="U187" s="86"/>
      <c r="W187" s="134"/>
    </row>
    <row r="188" spans="1:49" s="9" customFormat="1" ht="21" hidden="1" customHeight="1" outlineLevel="1" collapsed="1" x14ac:dyDescent="0.2">
      <c r="B188" s="43"/>
      <c r="C188" s="21" t="s">
        <v>7</v>
      </c>
      <c r="D188" s="22"/>
      <c r="E188" s="8"/>
      <c r="F188" s="8"/>
      <c r="G188" s="8"/>
      <c r="H188" s="8"/>
      <c r="I188" s="8"/>
      <c r="J188" s="8"/>
      <c r="K188" s="8"/>
      <c r="L188" s="51"/>
      <c r="M188" s="59"/>
      <c r="N188" s="24" t="s">
        <v>9</v>
      </c>
      <c r="O188" s="86"/>
      <c r="P188" s="86"/>
      <c r="Q188" s="86"/>
      <c r="R188" s="86"/>
      <c r="S188" s="86"/>
      <c r="T188" s="86"/>
      <c r="U188" s="86"/>
      <c r="V188" s="5"/>
      <c r="W188" s="135"/>
    </row>
    <row r="189" spans="1:49" ht="21" hidden="1" customHeight="1" outlineLevel="1" x14ac:dyDescent="0.2">
      <c r="B189" s="43"/>
      <c r="C189" s="21" t="s">
        <v>21</v>
      </c>
      <c r="D189" s="22"/>
      <c r="E189" s="8"/>
      <c r="F189" s="8"/>
      <c r="G189" s="8"/>
      <c r="H189" s="8"/>
      <c r="I189" s="8"/>
      <c r="J189" s="8"/>
      <c r="K189" s="8"/>
      <c r="L189" s="51"/>
      <c r="M189" s="59"/>
      <c r="N189" s="24" t="s">
        <v>11</v>
      </c>
      <c r="O189" s="86"/>
      <c r="P189" s="86"/>
      <c r="Q189" s="86"/>
      <c r="R189" s="86"/>
      <c r="S189" s="86"/>
      <c r="T189" s="86"/>
      <c r="U189" s="86"/>
      <c r="W189" s="134"/>
    </row>
    <row r="190" spans="1:49" ht="21" hidden="1" customHeight="1" outlineLevel="1" x14ac:dyDescent="0.2">
      <c r="B190" s="44"/>
      <c r="C190" s="25"/>
      <c r="D190" s="25"/>
      <c r="E190" s="26"/>
      <c r="F190" s="26"/>
      <c r="G190" s="26"/>
      <c r="H190" s="26"/>
      <c r="I190" s="26"/>
      <c r="J190" s="26"/>
      <c r="K190" s="26"/>
      <c r="L190" s="115"/>
      <c r="M190" s="60"/>
      <c r="N190" s="27" t="s">
        <v>12</v>
      </c>
      <c r="O190" s="87"/>
      <c r="P190" s="87"/>
      <c r="Q190" s="87"/>
      <c r="R190" s="87"/>
      <c r="S190" s="87"/>
      <c r="T190" s="87"/>
      <c r="U190" s="87"/>
      <c r="W190" s="134"/>
    </row>
    <row r="191" spans="1:49" ht="21" hidden="1" customHeight="1" outlineLevel="1" x14ac:dyDescent="0.2">
      <c r="B191" s="42"/>
      <c r="C191" s="67" t="s">
        <v>10</v>
      </c>
      <c r="D191" s="12"/>
      <c r="E191" s="13"/>
      <c r="F191" s="13"/>
      <c r="G191" s="13"/>
      <c r="H191" s="13"/>
      <c r="I191" s="13"/>
      <c r="J191" s="13"/>
      <c r="K191" s="13"/>
      <c r="L191" s="33"/>
      <c r="M191" s="78" t="s">
        <v>13</v>
      </c>
      <c r="N191" s="79"/>
      <c r="O191" s="94">
        <f t="shared" ref="O191:S191" si="241">SUM(O192:O194)</f>
        <v>0</v>
      </c>
      <c r="P191" s="94">
        <f t="shared" si="241"/>
        <v>0</v>
      </c>
      <c r="Q191" s="94">
        <f t="shared" si="241"/>
        <v>0</v>
      </c>
      <c r="R191" s="94">
        <f t="shared" si="241"/>
        <v>0</v>
      </c>
      <c r="S191" s="94">
        <f t="shared" si="241"/>
        <v>0</v>
      </c>
      <c r="T191" s="94">
        <f t="shared" ref="T191:U191" si="242">SUM(T192:T194)</f>
        <v>0</v>
      </c>
      <c r="U191" s="94">
        <f t="shared" si="242"/>
        <v>0</v>
      </c>
      <c r="W191" s="134"/>
    </row>
    <row r="192" spans="1:49" ht="21" hidden="1" customHeight="1" outlineLevel="1" x14ac:dyDescent="0.2">
      <c r="A192" s="2"/>
      <c r="B192" s="42"/>
      <c r="C192" s="67" t="s">
        <v>23</v>
      </c>
      <c r="D192" s="12"/>
      <c r="E192" s="15"/>
      <c r="F192" s="15"/>
      <c r="G192" s="15"/>
      <c r="H192" s="15"/>
      <c r="I192" s="15"/>
      <c r="J192" s="15"/>
      <c r="K192" s="15"/>
      <c r="L192" s="50"/>
      <c r="M192" s="83"/>
      <c r="N192" s="84" t="s">
        <v>15</v>
      </c>
      <c r="O192" s="85"/>
      <c r="P192" s="85"/>
      <c r="Q192" s="85"/>
      <c r="R192" s="85"/>
      <c r="S192" s="85"/>
      <c r="T192" s="85"/>
      <c r="U192" s="85"/>
      <c r="W192" s="134"/>
    </row>
    <row r="193" spans="1:24" ht="21" hidden="1" customHeight="1" outlineLevel="1" x14ac:dyDescent="0.2">
      <c r="A193" s="2"/>
      <c r="B193" s="42"/>
      <c r="C193" s="67" t="s">
        <v>22</v>
      </c>
      <c r="D193" s="12"/>
      <c r="E193" s="111"/>
      <c r="F193" s="111"/>
      <c r="G193" s="111"/>
      <c r="H193" s="111"/>
      <c r="I193" s="111"/>
      <c r="J193" s="111"/>
      <c r="K193" s="111"/>
      <c r="L193" s="51"/>
      <c r="M193" s="59"/>
      <c r="N193" s="24" t="s">
        <v>16</v>
      </c>
      <c r="O193" s="86"/>
      <c r="P193" s="86"/>
      <c r="Q193" s="86"/>
      <c r="R193" s="86"/>
      <c r="S193" s="86"/>
      <c r="T193" s="86"/>
      <c r="U193" s="86"/>
      <c r="W193" s="134"/>
    </row>
    <row r="194" spans="1:24" ht="21" hidden="1" customHeight="1" outlineLevel="1" x14ac:dyDescent="0.2">
      <c r="A194" s="2"/>
      <c r="B194" s="42"/>
      <c r="C194" s="67"/>
      <c r="D194" s="12"/>
      <c r="E194" s="112"/>
      <c r="F194" s="112"/>
      <c r="G194" s="112"/>
      <c r="H194" s="112"/>
      <c r="I194" s="112"/>
      <c r="J194" s="112"/>
      <c r="K194" s="112"/>
      <c r="L194" s="51"/>
      <c r="M194" s="59"/>
      <c r="N194" s="24" t="s">
        <v>17</v>
      </c>
      <c r="O194" s="88"/>
      <c r="P194" s="88"/>
      <c r="Q194" s="88"/>
      <c r="R194" s="88"/>
      <c r="S194" s="88"/>
      <c r="T194" s="88"/>
      <c r="U194" s="88"/>
      <c r="W194" s="134"/>
    </row>
    <row r="195" spans="1:24" ht="21" hidden="1" customHeight="1" outlineLevel="1" thickBot="1" x14ac:dyDescent="0.25">
      <c r="A195" s="2"/>
      <c r="B195" s="45"/>
      <c r="C195" s="41"/>
      <c r="D195" s="31"/>
      <c r="E195" s="116"/>
      <c r="F195" s="116"/>
      <c r="G195" s="116"/>
      <c r="H195" s="116"/>
      <c r="I195" s="116"/>
      <c r="J195" s="116"/>
      <c r="K195" s="116"/>
      <c r="L195" s="33"/>
      <c r="M195" s="78" t="s">
        <v>36</v>
      </c>
      <c r="N195" s="79"/>
      <c r="O195" s="66"/>
      <c r="P195" s="66"/>
      <c r="Q195" s="66"/>
      <c r="R195" s="66"/>
      <c r="S195" s="66"/>
      <c r="T195" s="66"/>
      <c r="U195" s="66"/>
      <c r="W195" s="134"/>
    </row>
    <row r="196" spans="1:24" ht="21" hidden="1" customHeight="1" outlineLevel="1" thickBot="1" x14ac:dyDescent="0.25">
      <c r="A196" s="2"/>
      <c r="B196" s="46" t="s">
        <v>14</v>
      </c>
      <c r="C196" s="67"/>
      <c r="D196" s="12"/>
      <c r="E196" s="66">
        <f t="shared" ref="E196:I196" si="243">+E192+E185+E193+E194+E191+E195</f>
        <v>0</v>
      </c>
      <c r="F196" s="66">
        <f t="shared" si="243"/>
        <v>0</v>
      </c>
      <c r="G196" s="66">
        <f t="shared" si="243"/>
        <v>0</v>
      </c>
      <c r="H196" s="66">
        <f t="shared" si="243"/>
        <v>0</v>
      </c>
      <c r="I196" s="66">
        <f t="shared" si="243"/>
        <v>0</v>
      </c>
      <c r="J196" s="66">
        <f t="shared" ref="J196:K196" si="244">+J192+J185+J193+J194+J191+J195</f>
        <v>0</v>
      </c>
      <c r="K196" s="66">
        <f t="shared" si="244"/>
        <v>0</v>
      </c>
      <c r="L196" s="33"/>
      <c r="M196" s="89" t="s">
        <v>18</v>
      </c>
      <c r="N196" s="90"/>
      <c r="O196" s="47">
        <f t="shared" ref="O196:S196" si="245">+O195+O191+O185</f>
        <v>0</v>
      </c>
      <c r="P196" s="47">
        <f t="shared" si="245"/>
        <v>0</v>
      </c>
      <c r="Q196" s="47">
        <f t="shared" si="245"/>
        <v>0</v>
      </c>
      <c r="R196" s="47">
        <f t="shared" si="245"/>
        <v>0</v>
      </c>
      <c r="S196" s="47">
        <f t="shared" si="245"/>
        <v>0</v>
      </c>
      <c r="T196" s="47">
        <f t="shared" ref="T196:U196" si="246">+T195+T191+T185</f>
        <v>0</v>
      </c>
      <c r="U196" s="47">
        <f t="shared" si="246"/>
        <v>0</v>
      </c>
      <c r="W196" s="134"/>
      <c r="X196" s="328">
        <f>+U196-K196</f>
        <v>0</v>
      </c>
    </row>
    <row r="197" spans="1:24" ht="15.75" hidden="1" customHeight="1" outlineLevel="1" x14ac:dyDescent="0.2">
      <c r="A197" s="2"/>
      <c r="B197" s="113" t="s">
        <v>37</v>
      </c>
      <c r="C197" s="68" t="s">
        <v>38</v>
      </c>
      <c r="D197" s="68"/>
      <c r="E197" s="68"/>
      <c r="F197" s="68"/>
      <c r="G197" s="68"/>
      <c r="H197" s="68"/>
      <c r="I197" s="68"/>
      <c r="J197" s="68"/>
      <c r="K197" s="68"/>
      <c r="L197" s="54"/>
      <c r="M197" s="10"/>
      <c r="N197" s="68"/>
      <c r="O197" s="91"/>
      <c r="P197" s="91"/>
      <c r="Q197" s="91"/>
      <c r="R197" s="91"/>
      <c r="S197" s="91"/>
      <c r="T197" s="91"/>
      <c r="U197" s="91"/>
      <c r="V197" s="9"/>
      <c r="W197" s="134"/>
    </row>
    <row r="198" spans="1:24" ht="28.5" hidden="1" customHeight="1" outlineLevel="1" x14ac:dyDescent="0.2">
      <c r="A198" s="2"/>
      <c r="B198" s="46" t="s">
        <v>0</v>
      </c>
      <c r="C198" s="67"/>
      <c r="D198" s="12"/>
      <c r="E198" s="28" t="str">
        <f t="shared" ref="E198:K198" si="247">+E$6</f>
        <v>Eredeti előirányzat
2025. év</v>
      </c>
      <c r="F198" s="28" t="str">
        <f t="shared" si="247"/>
        <v>1 számú 
módosítás</v>
      </c>
      <c r="G198" s="28" t="str">
        <f t="shared" si="247"/>
        <v>1. Módosított előirányzat
2025. év</v>
      </c>
      <c r="H198" s="28" t="str">
        <f t="shared" si="247"/>
        <v>2 számú 
módosítás</v>
      </c>
      <c r="I198" s="28" t="str">
        <f t="shared" si="247"/>
        <v>2. Módosított előirányzat
2025. év</v>
      </c>
      <c r="J198" s="28" t="str">
        <f t="shared" si="247"/>
        <v>3 számú 
módosítás</v>
      </c>
      <c r="K198" s="28" t="str">
        <f t="shared" si="247"/>
        <v>3. Módosított előirányzat
2025. év</v>
      </c>
      <c r="L198" s="57"/>
      <c r="M198" s="92" t="s">
        <v>1</v>
      </c>
      <c r="N198" s="62"/>
      <c r="O198" s="40" t="str">
        <f t="shared" ref="O198:U198" si="248">+O$6</f>
        <v>Eredeti előirányzat
2025. év</v>
      </c>
      <c r="P198" s="40" t="str">
        <f t="shared" si="248"/>
        <v>1 számú 
módosítás</v>
      </c>
      <c r="Q198" s="40" t="str">
        <f t="shared" si="248"/>
        <v>1. Módosított előirányzat
2025. év</v>
      </c>
      <c r="R198" s="40" t="str">
        <f t="shared" si="248"/>
        <v>2 számú 
módosítás</v>
      </c>
      <c r="S198" s="40" t="str">
        <f t="shared" si="248"/>
        <v>2. Módosított előirányzat
2025. év</v>
      </c>
      <c r="T198" s="40" t="str">
        <f t="shared" si="248"/>
        <v>3 számú 
módosítás</v>
      </c>
      <c r="U198" s="40" t="str">
        <f t="shared" si="248"/>
        <v>3. Módosított előirányzat
2025. év</v>
      </c>
      <c r="W198" s="134"/>
    </row>
    <row r="199" spans="1:24" ht="20.25" hidden="1" customHeight="1" outlineLevel="1" x14ac:dyDescent="0.2">
      <c r="A199" s="2"/>
      <c r="B199" s="42"/>
      <c r="C199" s="67" t="s">
        <v>2</v>
      </c>
      <c r="D199" s="77"/>
      <c r="E199" s="104">
        <f t="shared" ref="E199:I199" si="249">+E200+E201+E202+E203</f>
        <v>0</v>
      </c>
      <c r="F199" s="104">
        <f t="shared" si="249"/>
        <v>0</v>
      </c>
      <c r="G199" s="104">
        <f t="shared" si="249"/>
        <v>0</v>
      </c>
      <c r="H199" s="104">
        <f t="shared" si="249"/>
        <v>0</v>
      </c>
      <c r="I199" s="104">
        <f t="shared" si="249"/>
        <v>0</v>
      </c>
      <c r="J199" s="104">
        <f t="shared" ref="J199:K199" si="250">+J200+J201+J202+J203</f>
        <v>0</v>
      </c>
      <c r="K199" s="104">
        <f t="shared" si="250"/>
        <v>0</v>
      </c>
      <c r="L199" s="50"/>
      <c r="M199" s="78" t="s">
        <v>3</v>
      </c>
      <c r="N199" s="79"/>
      <c r="O199" s="80">
        <f t="shared" ref="O199:S199" si="251">SUM(O200:O204)</f>
        <v>0</v>
      </c>
      <c r="P199" s="80">
        <f t="shared" si="251"/>
        <v>0</v>
      </c>
      <c r="Q199" s="80">
        <f t="shared" si="251"/>
        <v>0</v>
      </c>
      <c r="R199" s="80">
        <f t="shared" si="251"/>
        <v>0</v>
      </c>
      <c r="S199" s="80">
        <f t="shared" si="251"/>
        <v>0</v>
      </c>
      <c r="T199" s="80">
        <f t="shared" ref="T199:U199" si="252">SUM(T200:T204)</f>
        <v>0</v>
      </c>
      <c r="U199" s="80">
        <f t="shared" si="252"/>
        <v>0</v>
      </c>
      <c r="W199" s="134"/>
    </row>
    <row r="200" spans="1:24" ht="20.25" hidden="1" customHeight="1" outlineLevel="1" x14ac:dyDescent="0.2">
      <c r="B200" s="93"/>
      <c r="C200" s="81" t="s">
        <v>4</v>
      </c>
      <c r="D200" s="81"/>
      <c r="E200" s="82"/>
      <c r="F200" s="82"/>
      <c r="G200" s="82"/>
      <c r="H200" s="82"/>
      <c r="I200" s="82"/>
      <c r="J200" s="82"/>
      <c r="K200" s="82"/>
      <c r="L200" s="51"/>
      <c r="M200" s="83"/>
      <c r="N200" s="84" t="s">
        <v>6</v>
      </c>
      <c r="O200" s="85"/>
      <c r="P200" s="85"/>
      <c r="Q200" s="85"/>
      <c r="R200" s="85"/>
      <c r="S200" s="85"/>
      <c r="T200" s="85"/>
      <c r="U200" s="85"/>
      <c r="W200" s="134"/>
    </row>
    <row r="201" spans="1:24" s="9" customFormat="1" ht="20.25" hidden="1" customHeight="1" outlineLevel="1" x14ac:dyDescent="0.2">
      <c r="B201" s="43"/>
      <c r="C201" s="21" t="s">
        <v>5</v>
      </c>
      <c r="D201" s="22"/>
      <c r="E201" s="8"/>
      <c r="F201" s="8"/>
      <c r="G201" s="8"/>
      <c r="H201" s="8"/>
      <c r="I201" s="8"/>
      <c r="J201" s="8"/>
      <c r="K201" s="8"/>
      <c r="L201" s="51"/>
      <c r="M201" s="59"/>
      <c r="N201" s="23" t="s">
        <v>8</v>
      </c>
      <c r="O201" s="86"/>
      <c r="P201" s="86"/>
      <c r="Q201" s="86"/>
      <c r="R201" s="86"/>
      <c r="S201" s="86"/>
      <c r="T201" s="86"/>
      <c r="U201" s="86"/>
      <c r="V201" s="5"/>
      <c r="W201" s="135"/>
    </row>
    <row r="202" spans="1:24" ht="20.25" hidden="1" customHeight="1" outlineLevel="1" x14ac:dyDescent="0.2">
      <c r="B202" s="43"/>
      <c r="C202" s="21" t="s">
        <v>7</v>
      </c>
      <c r="D202" s="22"/>
      <c r="E202" s="8"/>
      <c r="F202" s="8"/>
      <c r="G202" s="8"/>
      <c r="H202" s="8"/>
      <c r="I202" s="8"/>
      <c r="J202" s="8"/>
      <c r="K202" s="8"/>
      <c r="L202" s="51"/>
      <c r="M202" s="59"/>
      <c r="N202" s="24" t="s">
        <v>9</v>
      </c>
      <c r="O202" s="86"/>
      <c r="P202" s="86"/>
      <c r="Q202" s="86"/>
      <c r="R202" s="86"/>
      <c r="S202" s="86"/>
      <c r="T202" s="86"/>
      <c r="U202" s="86"/>
      <c r="W202" s="134"/>
    </row>
    <row r="203" spans="1:24" ht="20.25" hidden="1" customHeight="1" outlineLevel="1" x14ac:dyDescent="0.2">
      <c r="B203" s="43"/>
      <c r="C203" s="21" t="s">
        <v>21</v>
      </c>
      <c r="D203" s="22"/>
      <c r="E203" s="8"/>
      <c r="F203" s="8"/>
      <c r="G203" s="8"/>
      <c r="H203" s="8"/>
      <c r="I203" s="8"/>
      <c r="J203" s="8"/>
      <c r="K203" s="8"/>
      <c r="L203" s="51"/>
      <c r="M203" s="59"/>
      <c r="N203" s="24" t="s">
        <v>11</v>
      </c>
      <c r="O203" s="86"/>
      <c r="P203" s="86"/>
      <c r="Q203" s="86"/>
      <c r="R203" s="86"/>
      <c r="S203" s="86"/>
      <c r="T203" s="86"/>
      <c r="U203" s="86"/>
      <c r="W203" s="134"/>
    </row>
    <row r="204" spans="1:24" ht="20.25" hidden="1" customHeight="1" outlineLevel="1" x14ac:dyDescent="0.2">
      <c r="B204" s="44"/>
      <c r="C204" s="25"/>
      <c r="D204" s="25"/>
      <c r="E204" s="26"/>
      <c r="F204" s="26"/>
      <c r="G204" s="26"/>
      <c r="H204" s="26"/>
      <c r="I204" s="26"/>
      <c r="J204" s="26"/>
      <c r="K204" s="26"/>
      <c r="L204" s="58"/>
      <c r="M204" s="60"/>
      <c r="N204" s="27" t="s">
        <v>12</v>
      </c>
      <c r="O204" s="87"/>
      <c r="P204" s="87"/>
      <c r="Q204" s="87"/>
      <c r="R204" s="87"/>
      <c r="S204" s="87"/>
      <c r="T204" s="87"/>
      <c r="U204" s="87"/>
      <c r="W204" s="134"/>
    </row>
    <row r="205" spans="1:24" ht="20.25" hidden="1" customHeight="1" outlineLevel="1" x14ac:dyDescent="0.2">
      <c r="A205" s="2"/>
      <c r="B205" s="42"/>
      <c r="C205" s="67" t="s">
        <v>10</v>
      </c>
      <c r="D205" s="12"/>
      <c r="E205" s="13"/>
      <c r="F205" s="13"/>
      <c r="G205" s="13"/>
      <c r="H205" s="13"/>
      <c r="I205" s="13"/>
      <c r="J205" s="13"/>
      <c r="K205" s="13"/>
      <c r="L205" s="33"/>
      <c r="M205" s="78" t="s">
        <v>13</v>
      </c>
      <c r="N205" s="79"/>
      <c r="O205" s="94">
        <f t="shared" ref="O205:S205" si="253">SUM(O206:O208)</f>
        <v>0</v>
      </c>
      <c r="P205" s="94">
        <f t="shared" si="253"/>
        <v>0</v>
      </c>
      <c r="Q205" s="94">
        <f t="shared" si="253"/>
        <v>0</v>
      </c>
      <c r="R205" s="94">
        <f t="shared" si="253"/>
        <v>0</v>
      </c>
      <c r="S205" s="94">
        <f t="shared" si="253"/>
        <v>0</v>
      </c>
      <c r="T205" s="94">
        <f t="shared" ref="T205:U205" si="254">SUM(T206:T208)</f>
        <v>0</v>
      </c>
      <c r="U205" s="94">
        <f t="shared" si="254"/>
        <v>0</v>
      </c>
      <c r="W205" s="134"/>
    </row>
    <row r="206" spans="1:24" ht="20.25" hidden="1" customHeight="1" outlineLevel="1" x14ac:dyDescent="0.2">
      <c r="A206" s="2"/>
      <c r="B206" s="42"/>
      <c r="C206" s="67" t="s">
        <v>23</v>
      </c>
      <c r="D206" s="12"/>
      <c r="E206" s="15"/>
      <c r="F206" s="15"/>
      <c r="G206" s="15"/>
      <c r="H206" s="15"/>
      <c r="I206" s="15"/>
      <c r="J206" s="15"/>
      <c r="K206" s="15"/>
      <c r="L206" s="50"/>
      <c r="M206" s="83"/>
      <c r="N206" s="84" t="s">
        <v>15</v>
      </c>
      <c r="O206" s="85"/>
      <c r="P206" s="85"/>
      <c r="Q206" s="85"/>
      <c r="R206" s="85"/>
      <c r="S206" s="85"/>
      <c r="T206" s="85"/>
      <c r="U206" s="85"/>
      <c r="W206" s="134"/>
    </row>
    <row r="207" spans="1:24" ht="20.25" hidden="1" customHeight="1" outlineLevel="1" x14ac:dyDescent="0.2">
      <c r="A207" s="2"/>
      <c r="B207" s="42"/>
      <c r="C207" s="67" t="s">
        <v>22</v>
      </c>
      <c r="D207" s="12"/>
      <c r="E207" s="111"/>
      <c r="F207" s="111"/>
      <c r="G207" s="111"/>
      <c r="H207" s="111"/>
      <c r="I207" s="111"/>
      <c r="J207" s="111"/>
      <c r="K207" s="111"/>
      <c r="L207" s="51"/>
      <c r="M207" s="59"/>
      <c r="N207" s="24" t="s">
        <v>16</v>
      </c>
      <c r="O207" s="86"/>
      <c r="P207" s="86"/>
      <c r="Q207" s="86"/>
      <c r="R207" s="86"/>
      <c r="S207" s="86"/>
      <c r="T207" s="86"/>
      <c r="U207" s="86"/>
      <c r="W207" s="134"/>
    </row>
    <row r="208" spans="1:24" ht="20.25" hidden="1" customHeight="1" outlineLevel="1" thickBot="1" x14ac:dyDescent="0.25">
      <c r="A208" s="2"/>
      <c r="B208" s="42"/>
      <c r="C208" s="67"/>
      <c r="D208" s="12"/>
      <c r="E208" s="112"/>
      <c r="F208" s="112"/>
      <c r="G208" s="112"/>
      <c r="H208" s="112"/>
      <c r="I208" s="112"/>
      <c r="J208" s="112"/>
      <c r="K208" s="112"/>
      <c r="L208" s="51"/>
      <c r="M208" s="59"/>
      <c r="N208" s="24" t="s">
        <v>17</v>
      </c>
      <c r="O208" s="88"/>
      <c r="P208" s="88"/>
      <c r="Q208" s="88"/>
      <c r="R208" s="88"/>
      <c r="S208" s="88"/>
      <c r="T208" s="88"/>
      <c r="U208" s="88"/>
      <c r="W208" s="134"/>
    </row>
    <row r="209" spans="1:24" ht="20.25" hidden="1" customHeight="1" outlineLevel="1" thickBot="1" x14ac:dyDescent="0.25">
      <c r="A209" s="2"/>
      <c r="B209" s="46" t="s">
        <v>14</v>
      </c>
      <c r="C209" s="67"/>
      <c r="D209" s="12"/>
      <c r="E209" s="116">
        <f t="shared" ref="E209:I209" si="255">+E205+E199+E206+E207</f>
        <v>0</v>
      </c>
      <c r="F209" s="116">
        <f t="shared" si="255"/>
        <v>0</v>
      </c>
      <c r="G209" s="116">
        <f t="shared" si="255"/>
        <v>0</v>
      </c>
      <c r="H209" s="116">
        <f t="shared" si="255"/>
        <v>0</v>
      </c>
      <c r="I209" s="116">
        <f t="shared" si="255"/>
        <v>0</v>
      </c>
      <c r="J209" s="116">
        <f t="shared" ref="J209:K209" si="256">+J205+J199+J206+J207</f>
        <v>0</v>
      </c>
      <c r="K209" s="116">
        <f t="shared" si="256"/>
        <v>0</v>
      </c>
      <c r="L209" s="33"/>
      <c r="M209" s="117" t="s">
        <v>18</v>
      </c>
      <c r="N209" s="118"/>
      <c r="O209" s="66"/>
      <c r="P209" s="66"/>
      <c r="Q209" s="66"/>
      <c r="R209" s="66"/>
      <c r="S209" s="66"/>
      <c r="T209" s="66"/>
      <c r="U209" s="66"/>
      <c r="W209" s="134"/>
      <c r="X209" s="328">
        <f>+U209-K209</f>
        <v>0</v>
      </c>
    </row>
    <row r="210" spans="1:24" s="6" customFormat="1" ht="30.75" hidden="1" customHeight="1" outlineLevel="1" x14ac:dyDescent="0.2">
      <c r="B210" s="166" t="s">
        <v>68</v>
      </c>
      <c r="C210" s="129" t="s">
        <v>53</v>
      </c>
      <c r="D210" s="129"/>
      <c r="E210" s="129"/>
      <c r="F210" s="129"/>
      <c r="G210" s="129"/>
      <c r="H210" s="129"/>
      <c r="I210" s="129"/>
      <c r="J210" s="129"/>
      <c r="K210" s="129"/>
      <c r="L210" s="129"/>
      <c r="M210" s="129"/>
      <c r="N210" s="189"/>
      <c r="O210" s="189"/>
      <c r="P210" s="189"/>
      <c r="Q210" s="189"/>
      <c r="R210" s="189"/>
      <c r="S210" s="189"/>
      <c r="T210" s="189"/>
      <c r="U210" s="189"/>
      <c r="W210" s="135"/>
    </row>
    <row r="211" spans="1:24" ht="40.5" hidden="1" customHeight="1" outlineLevel="1" x14ac:dyDescent="0.2">
      <c r="B211" s="101" t="s">
        <v>0</v>
      </c>
      <c r="C211" s="30"/>
      <c r="D211" s="102"/>
      <c r="E211" s="40" t="str">
        <f t="shared" ref="E211:K211" si="257">+E$6</f>
        <v>Eredeti előirányzat
2025. év</v>
      </c>
      <c r="F211" s="40" t="str">
        <f t="shared" si="257"/>
        <v>1 számú 
módosítás</v>
      </c>
      <c r="G211" s="40" t="str">
        <f t="shared" si="257"/>
        <v>1. Módosított előirányzat
2025. év</v>
      </c>
      <c r="H211" s="40" t="str">
        <f t="shared" si="257"/>
        <v>2 számú 
módosítás</v>
      </c>
      <c r="I211" s="40" t="str">
        <f t="shared" si="257"/>
        <v>2. Módosított előirányzat
2025. év</v>
      </c>
      <c r="J211" s="40" t="str">
        <f t="shared" si="257"/>
        <v>3 számú 
módosítás</v>
      </c>
      <c r="K211" s="40" t="str">
        <f t="shared" si="257"/>
        <v>3. Módosított előirányzat
2025. év</v>
      </c>
      <c r="L211" s="55"/>
      <c r="M211" s="61" t="s">
        <v>1</v>
      </c>
      <c r="N211" s="103"/>
      <c r="O211" s="40" t="str">
        <f t="shared" ref="O211:U211" si="258">+O$6</f>
        <v>Eredeti előirányzat
2025. év</v>
      </c>
      <c r="P211" s="40" t="str">
        <f t="shared" si="258"/>
        <v>1 számú 
módosítás</v>
      </c>
      <c r="Q211" s="40" t="str">
        <f t="shared" si="258"/>
        <v>1. Módosított előirányzat
2025. év</v>
      </c>
      <c r="R211" s="40" t="str">
        <f t="shared" si="258"/>
        <v>2 számú 
módosítás</v>
      </c>
      <c r="S211" s="40" t="str">
        <f t="shared" si="258"/>
        <v>2. Módosított előirányzat
2025. év</v>
      </c>
      <c r="T211" s="40" t="str">
        <f t="shared" si="258"/>
        <v>3 számú 
módosítás</v>
      </c>
      <c r="U211" s="40" t="str">
        <f t="shared" si="258"/>
        <v>3. Módosított előirányzat
2025. év</v>
      </c>
      <c r="W211" s="134"/>
    </row>
    <row r="212" spans="1:24" ht="19.5" hidden="1" customHeight="1" outlineLevel="1" x14ac:dyDescent="0.2">
      <c r="B212" s="147"/>
      <c r="C212" s="148" t="s">
        <v>2</v>
      </c>
      <c r="D212" s="149"/>
      <c r="E212" s="150">
        <f t="shared" ref="E212:I212" si="259">+E213+E214+E215+E216</f>
        <v>0</v>
      </c>
      <c r="F212" s="150">
        <f t="shared" si="259"/>
        <v>0</v>
      </c>
      <c r="G212" s="150">
        <f t="shared" si="259"/>
        <v>0</v>
      </c>
      <c r="H212" s="150">
        <f t="shared" si="259"/>
        <v>0</v>
      </c>
      <c r="I212" s="150">
        <f t="shared" si="259"/>
        <v>0</v>
      </c>
      <c r="J212" s="150">
        <f t="shared" ref="J212:K212" si="260">+J213+J214+J215+J216</f>
        <v>0</v>
      </c>
      <c r="K212" s="150">
        <f t="shared" si="260"/>
        <v>0</v>
      </c>
      <c r="L212" s="50"/>
      <c r="M212" s="151" t="s">
        <v>3</v>
      </c>
      <c r="N212" s="152"/>
      <c r="O212" s="80">
        <f t="shared" ref="O212:S212" si="261">SUM(O213:O217)</f>
        <v>0</v>
      </c>
      <c r="P212" s="80">
        <f t="shared" si="261"/>
        <v>0</v>
      </c>
      <c r="Q212" s="80">
        <f t="shared" si="261"/>
        <v>0</v>
      </c>
      <c r="R212" s="80">
        <f t="shared" si="261"/>
        <v>0</v>
      </c>
      <c r="S212" s="80">
        <f t="shared" si="261"/>
        <v>0</v>
      </c>
      <c r="T212" s="80">
        <f t="shared" ref="T212:U212" si="262">SUM(T213:T217)</f>
        <v>0</v>
      </c>
      <c r="U212" s="80">
        <f t="shared" si="262"/>
        <v>0</v>
      </c>
      <c r="W212" s="134"/>
    </row>
    <row r="213" spans="1:24" ht="19.5" hidden="1" customHeight="1" outlineLevel="1" x14ac:dyDescent="0.2">
      <c r="B213" s="153"/>
      <c r="C213" s="154" t="s">
        <v>4</v>
      </c>
      <c r="D213" s="154"/>
      <c r="E213" s="155"/>
      <c r="F213" s="155"/>
      <c r="G213" s="155"/>
      <c r="H213" s="155"/>
      <c r="I213" s="155"/>
      <c r="J213" s="155"/>
      <c r="K213" s="155"/>
      <c r="L213" s="52"/>
      <c r="M213" s="156"/>
      <c r="N213" s="157" t="s">
        <v>6</v>
      </c>
      <c r="O213" s="158">
        <v>0</v>
      </c>
      <c r="P213" s="158">
        <v>0</v>
      </c>
      <c r="Q213" s="158">
        <v>0</v>
      </c>
      <c r="R213" s="158">
        <v>0</v>
      </c>
      <c r="S213" s="158">
        <v>0</v>
      </c>
      <c r="T213" s="158">
        <v>0</v>
      </c>
      <c r="U213" s="158">
        <v>0</v>
      </c>
      <c r="W213" s="134"/>
    </row>
    <row r="214" spans="1:24" ht="23.25" hidden="1" customHeight="1" outlineLevel="1" x14ac:dyDescent="0.2">
      <c r="A214" s="2"/>
      <c r="B214" s="105"/>
      <c r="C214" s="21" t="s">
        <v>5</v>
      </c>
      <c r="D214" s="22"/>
      <c r="E214" s="8">
        <v>0</v>
      </c>
      <c r="F214" s="8">
        <v>0</v>
      </c>
      <c r="G214" s="8">
        <v>0</v>
      </c>
      <c r="H214" s="8">
        <v>0</v>
      </c>
      <c r="I214" s="8">
        <v>0</v>
      </c>
      <c r="J214" s="8">
        <v>0</v>
      </c>
      <c r="K214" s="8">
        <v>0</v>
      </c>
      <c r="L214" s="52"/>
      <c r="M214" s="59"/>
      <c r="N214" s="23" t="s">
        <v>8</v>
      </c>
      <c r="O214" s="86">
        <v>0</v>
      </c>
      <c r="P214" s="86">
        <v>0</v>
      </c>
      <c r="Q214" s="86">
        <v>0</v>
      </c>
      <c r="R214" s="86">
        <v>0</v>
      </c>
      <c r="S214" s="86">
        <v>0</v>
      </c>
      <c r="T214" s="86">
        <v>0</v>
      </c>
      <c r="U214" s="86">
        <v>0</v>
      </c>
      <c r="W214" s="134"/>
    </row>
    <row r="215" spans="1:24" ht="19.5" hidden="1" customHeight="1" outlineLevel="1" x14ac:dyDescent="0.2">
      <c r="A215" s="2"/>
      <c r="B215" s="105"/>
      <c r="C215" s="21" t="s">
        <v>7</v>
      </c>
      <c r="D215" s="22"/>
      <c r="E215" s="8"/>
      <c r="F215" s="8">
        <v>0</v>
      </c>
      <c r="G215" s="8">
        <v>0</v>
      </c>
      <c r="H215" s="8">
        <v>0</v>
      </c>
      <c r="I215" s="8">
        <v>0</v>
      </c>
      <c r="J215" s="8">
        <v>0</v>
      </c>
      <c r="K215" s="8">
        <v>0</v>
      </c>
      <c r="L215" s="52"/>
      <c r="M215" s="59"/>
      <c r="N215" s="24" t="s">
        <v>9</v>
      </c>
      <c r="O215" s="86">
        <v>0</v>
      </c>
      <c r="P215" s="86">
        <v>0</v>
      </c>
      <c r="Q215" s="86">
        <v>0</v>
      </c>
      <c r="R215" s="86">
        <v>0</v>
      </c>
      <c r="S215" s="86">
        <v>0</v>
      </c>
      <c r="T215" s="86">
        <v>0</v>
      </c>
      <c r="U215" s="86">
        <v>0</v>
      </c>
      <c r="W215" s="134"/>
    </row>
    <row r="216" spans="1:24" ht="19.5" hidden="1" customHeight="1" outlineLevel="1" x14ac:dyDescent="0.2">
      <c r="A216" s="2"/>
      <c r="B216" s="105"/>
      <c r="C216" s="21" t="s">
        <v>21</v>
      </c>
      <c r="D216" s="22"/>
      <c r="E216" s="8"/>
      <c r="F216" s="8">
        <v>0</v>
      </c>
      <c r="G216" s="8">
        <v>0</v>
      </c>
      <c r="H216" s="8">
        <v>0</v>
      </c>
      <c r="I216" s="8">
        <v>0</v>
      </c>
      <c r="J216" s="8">
        <v>0</v>
      </c>
      <c r="K216" s="8">
        <v>0</v>
      </c>
      <c r="L216" s="52"/>
      <c r="M216" s="59"/>
      <c r="N216" s="24" t="s">
        <v>11</v>
      </c>
      <c r="O216" s="86"/>
      <c r="P216" s="86">
        <v>0</v>
      </c>
      <c r="Q216" s="86">
        <v>0</v>
      </c>
      <c r="R216" s="86">
        <v>0</v>
      </c>
      <c r="S216" s="86">
        <v>0</v>
      </c>
      <c r="T216" s="86">
        <v>0</v>
      </c>
      <c r="U216" s="86">
        <v>0</v>
      </c>
      <c r="W216" s="134"/>
    </row>
    <row r="217" spans="1:24" ht="19.5" hidden="1" customHeight="1" outlineLevel="1" x14ac:dyDescent="0.2">
      <c r="A217" s="2"/>
      <c r="B217" s="106"/>
      <c r="C217" s="25"/>
      <c r="D217" s="25"/>
      <c r="E217" s="107"/>
      <c r="F217" s="107">
        <v>0</v>
      </c>
      <c r="G217" s="107">
        <v>0</v>
      </c>
      <c r="H217" s="107">
        <v>0</v>
      </c>
      <c r="I217" s="107">
        <v>0</v>
      </c>
      <c r="J217" s="107">
        <v>0</v>
      </c>
      <c r="K217" s="107">
        <v>0</v>
      </c>
      <c r="L217" s="56"/>
      <c r="M217" s="60"/>
      <c r="N217" s="27" t="s">
        <v>12</v>
      </c>
      <c r="O217" s="87"/>
      <c r="P217" s="87">
        <v>0</v>
      </c>
      <c r="Q217" s="87">
        <v>0</v>
      </c>
      <c r="R217" s="87">
        <v>0</v>
      </c>
      <c r="S217" s="87">
        <v>0</v>
      </c>
      <c r="T217" s="87">
        <v>0</v>
      </c>
      <c r="U217" s="87">
        <v>0</v>
      </c>
      <c r="W217" s="134"/>
    </row>
    <row r="218" spans="1:24" ht="19.5" hidden="1" customHeight="1" outlineLevel="1" x14ac:dyDescent="0.2">
      <c r="A218" s="2"/>
      <c r="B218" s="106"/>
      <c r="C218" s="25"/>
      <c r="D218" s="25"/>
      <c r="E218" s="107"/>
      <c r="F218" s="107">
        <v>0</v>
      </c>
      <c r="G218" s="107">
        <v>0</v>
      </c>
      <c r="H218" s="107">
        <v>0</v>
      </c>
      <c r="I218" s="107">
        <v>0</v>
      </c>
      <c r="J218" s="107">
        <v>0</v>
      </c>
      <c r="K218" s="107">
        <v>0</v>
      </c>
      <c r="L218" s="33"/>
      <c r="M218" s="151" t="s">
        <v>13</v>
      </c>
      <c r="N218" s="152"/>
      <c r="O218" s="66">
        <f t="shared" ref="O218:S218" si="263">SUM(O219:O221)</f>
        <v>0</v>
      </c>
      <c r="P218" s="66">
        <f t="shared" si="263"/>
        <v>0</v>
      </c>
      <c r="Q218" s="66">
        <f t="shared" si="263"/>
        <v>0</v>
      </c>
      <c r="R218" s="66">
        <f t="shared" si="263"/>
        <v>0</v>
      </c>
      <c r="S218" s="66">
        <f t="shared" si="263"/>
        <v>0</v>
      </c>
      <c r="T218" s="66">
        <f t="shared" ref="T218:U218" si="264">SUM(T219:T221)</f>
        <v>0</v>
      </c>
      <c r="U218" s="66">
        <f t="shared" si="264"/>
        <v>0</v>
      </c>
      <c r="W218" s="134"/>
    </row>
    <row r="219" spans="1:24" ht="19.5" hidden="1" customHeight="1" outlineLevel="1" x14ac:dyDescent="0.2">
      <c r="A219" s="2"/>
      <c r="B219" s="147"/>
      <c r="C219" s="148" t="s">
        <v>10</v>
      </c>
      <c r="D219" s="12"/>
      <c r="E219" s="13">
        <f>149-149</f>
        <v>0</v>
      </c>
      <c r="F219" s="13">
        <v>0</v>
      </c>
      <c r="G219" s="13">
        <v>0</v>
      </c>
      <c r="H219" s="13">
        <v>0</v>
      </c>
      <c r="I219" s="13">
        <v>0</v>
      </c>
      <c r="J219" s="13">
        <v>0</v>
      </c>
      <c r="K219" s="13">
        <v>0</v>
      </c>
      <c r="L219" s="50"/>
      <c r="M219" s="156"/>
      <c r="N219" s="157" t="s">
        <v>15</v>
      </c>
      <c r="O219" s="158"/>
      <c r="P219" s="158"/>
      <c r="Q219" s="158">
        <v>0</v>
      </c>
      <c r="R219" s="158">
        <v>0</v>
      </c>
      <c r="S219" s="158">
        <v>0</v>
      </c>
      <c r="T219" s="158">
        <v>0</v>
      </c>
      <c r="U219" s="158">
        <v>0</v>
      </c>
      <c r="W219" s="134"/>
    </row>
    <row r="220" spans="1:24" ht="19.5" hidden="1" customHeight="1" outlineLevel="1" x14ac:dyDescent="0.2">
      <c r="A220" s="2"/>
      <c r="B220" s="147"/>
      <c r="C220" s="148" t="s">
        <v>23</v>
      </c>
      <c r="D220" s="12"/>
      <c r="E220" s="15">
        <v>0</v>
      </c>
      <c r="F220" s="15">
        <v>0</v>
      </c>
      <c r="G220" s="15">
        <v>0</v>
      </c>
      <c r="H220" s="15">
        <v>0</v>
      </c>
      <c r="I220" s="15">
        <v>0</v>
      </c>
      <c r="J220" s="15">
        <v>0</v>
      </c>
      <c r="K220" s="15">
        <v>0</v>
      </c>
      <c r="L220" s="51"/>
      <c r="M220" s="59"/>
      <c r="N220" s="24" t="s">
        <v>16</v>
      </c>
      <c r="O220" s="86"/>
      <c r="P220" s="86"/>
      <c r="Q220" s="86">
        <v>0</v>
      </c>
      <c r="R220" s="86">
        <v>0</v>
      </c>
      <c r="S220" s="86">
        <v>0</v>
      </c>
      <c r="T220" s="86">
        <v>0</v>
      </c>
      <c r="U220" s="86">
        <v>0</v>
      </c>
      <c r="W220" s="134"/>
    </row>
    <row r="221" spans="1:24" ht="19.5" hidden="1" customHeight="1" outlineLevel="1" x14ac:dyDescent="0.2">
      <c r="A221" s="2"/>
      <c r="B221" s="147"/>
      <c r="C221" s="148" t="s">
        <v>22</v>
      </c>
      <c r="D221" s="12"/>
      <c r="E221" s="64"/>
      <c r="F221" s="64">
        <v>0</v>
      </c>
      <c r="G221" s="64">
        <v>0</v>
      </c>
      <c r="H221" s="64">
        <v>0</v>
      </c>
      <c r="I221" s="64">
        <v>0</v>
      </c>
      <c r="J221" s="64">
        <v>0</v>
      </c>
      <c r="K221" s="64">
        <v>0</v>
      </c>
      <c r="M221" s="108"/>
      <c r="N221" s="109" t="s">
        <v>17</v>
      </c>
      <c r="O221" s="88"/>
      <c r="P221" s="88"/>
      <c r="Q221" s="88">
        <v>0</v>
      </c>
      <c r="R221" s="88">
        <v>0</v>
      </c>
      <c r="S221" s="88">
        <v>0</v>
      </c>
      <c r="T221" s="88">
        <v>0</v>
      </c>
      <c r="U221" s="88">
        <v>0</v>
      </c>
      <c r="W221" s="134"/>
    </row>
    <row r="222" spans="1:24" ht="19.5" hidden="1" customHeight="1" outlineLevel="1" x14ac:dyDescent="0.2">
      <c r="A222" s="2"/>
      <c r="B222" s="147"/>
      <c r="C222" s="148" t="s">
        <v>43</v>
      </c>
      <c r="D222" s="12"/>
      <c r="E222" s="15"/>
      <c r="F222" s="15"/>
      <c r="G222" s="15">
        <v>0</v>
      </c>
      <c r="H222" s="15">
        <v>0</v>
      </c>
      <c r="I222" s="15">
        <v>0</v>
      </c>
      <c r="J222" s="15">
        <v>0</v>
      </c>
      <c r="K222" s="15">
        <v>0</v>
      </c>
      <c r="L222" s="51"/>
      <c r="M222" s="160" t="s">
        <v>41</v>
      </c>
      <c r="N222" s="14"/>
      <c r="O222" s="66"/>
      <c r="P222" s="66"/>
      <c r="Q222" s="66">
        <v>0</v>
      </c>
      <c r="R222" s="66">
        <v>0</v>
      </c>
      <c r="S222" s="66">
        <v>0</v>
      </c>
      <c r="T222" s="66">
        <v>0</v>
      </c>
      <c r="U222" s="66">
        <v>0</v>
      </c>
      <c r="W222" s="134"/>
    </row>
    <row r="223" spans="1:24" ht="19.5" hidden="1" customHeight="1" outlineLevel="1" x14ac:dyDescent="0.2">
      <c r="B223" s="147"/>
      <c r="C223" s="148" t="s">
        <v>48</v>
      </c>
      <c r="D223" s="12"/>
      <c r="E223" s="64"/>
      <c r="F223" s="64">
        <v>0</v>
      </c>
      <c r="G223" s="64">
        <v>0</v>
      </c>
      <c r="H223" s="64">
        <v>0</v>
      </c>
      <c r="I223" s="64">
        <v>0</v>
      </c>
      <c r="J223" s="64">
        <v>0</v>
      </c>
      <c r="K223" s="64">
        <v>0</v>
      </c>
      <c r="L223" s="33"/>
      <c r="M223" s="61" t="s">
        <v>36</v>
      </c>
      <c r="N223" s="32"/>
      <c r="O223" s="66"/>
      <c r="P223" s="66"/>
      <c r="Q223" s="66">
        <v>0</v>
      </c>
      <c r="R223" s="66">
        <v>0</v>
      </c>
      <c r="S223" s="66">
        <v>0</v>
      </c>
      <c r="T223" s="66">
        <v>0</v>
      </c>
      <c r="U223" s="66">
        <v>0</v>
      </c>
      <c r="W223" s="134"/>
    </row>
    <row r="224" spans="1:24" ht="19.5" hidden="1" customHeight="1" outlineLevel="1" thickBot="1" x14ac:dyDescent="0.25">
      <c r="B224" s="110"/>
      <c r="C224" s="41" t="s">
        <v>58</v>
      </c>
      <c r="D224" s="41"/>
      <c r="E224" s="65"/>
      <c r="F224" s="65"/>
      <c r="G224" s="65">
        <v>0</v>
      </c>
      <c r="H224" s="65">
        <v>0</v>
      </c>
      <c r="I224" s="65">
        <v>0</v>
      </c>
      <c r="J224" s="65">
        <v>0</v>
      </c>
      <c r="K224" s="65">
        <v>0</v>
      </c>
      <c r="L224" s="33"/>
      <c r="M224" s="161" t="s">
        <v>59</v>
      </c>
      <c r="N224" s="145"/>
      <c r="O224" s="97"/>
      <c r="P224" s="97"/>
      <c r="Q224" s="97">
        <v>0</v>
      </c>
      <c r="R224" s="97">
        <v>0</v>
      </c>
      <c r="S224" s="97">
        <v>0</v>
      </c>
      <c r="T224" s="97">
        <v>0</v>
      </c>
      <c r="U224" s="97">
        <v>0</v>
      </c>
      <c r="W224" s="134"/>
    </row>
    <row r="225" spans="1:49" s="9" customFormat="1" ht="19.5" hidden="1" customHeight="1" outlineLevel="1" thickBot="1" x14ac:dyDescent="0.25">
      <c r="B225" s="162" t="s">
        <v>14</v>
      </c>
      <c r="C225" s="148"/>
      <c r="D225" s="12"/>
      <c r="E225" s="15">
        <f t="shared" ref="E225" si="265">SUM(E219:E224)+E212</f>
        <v>0</v>
      </c>
      <c r="F225" s="15">
        <f t="shared" ref="F225" si="266">SUM(F219:F224)+F212</f>
        <v>0</v>
      </c>
      <c r="G225" s="15">
        <f t="shared" ref="G225:I225" si="267">SUM(G219:G224)+G212</f>
        <v>0</v>
      </c>
      <c r="H225" s="15">
        <f t="shared" si="267"/>
        <v>0</v>
      </c>
      <c r="I225" s="15">
        <f t="shared" si="267"/>
        <v>0</v>
      </c>
      <c r="J225" s="15">
        <f t="shared" ref="J225:K225" si="268">SUM(J219:J224)+J212</f>
        <v>0</v>
      </c>
      <c r="K225" s="15">
        <f t="shared" si="268"/>
        <v>0</v>
      </c>
      <c r="L225" s="73"/>
      <c r="M225" s="163" t="s">
        <v>18</v>
      </c>
      <c r="N225" s="164"/>
      <c r="O225" s="66">
        <f t="shared" ref="O225:P225" si="269">+O223+O218+O212+O222+O224</f>
        <v>0</v>
      </c>
      <c r="P225" s="66">
        <f t="shared" si="269"/>
        <v>0</v>
      </c>
      <c r="Q225" s="66">
        <f>+Q223+Q218+Q212+Q222+Q224</f>
        <v>0</v>
      </c>
      <c r="R225" s="66">
        <f t="shared" ref="R225:S225" si="270">+R223+R218+R212+R222+R224</f>
        <v>0</v>
      </c>
      <c r="S225" s="66">
        <f t="shared" si="270"/>
        <v>0</v>
      </c>
      <c r="T225" s="66">
        <f t="shared" ref="T225:U225" si="271">+T223+T218+T212+T222+T224</f>
        <v>0</v>
      </c>
      <c r="U225" s="66">
        <f t="shared" si="271"/>
        <v>0</v>
      </c>
      <c r="V225" s="5"/>
      <c r="W225" s="135"/>
      <c r="X225" s="328">
        <f>+U225-K225</f>
        <v>0</v>
      </c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</row>
    <row r="226" spans="1:49" s="6" customFormat="1" ht="25.5" hidden="1" customHeight="1" outlineLevel="1" x14ac:dyDescent="0.2">
      <c r="B226" s="166" t="s">
        <v>69</v>
      </c>
      <c r="C226" s="129" t="s">
        <v>54</v>
      </c>
      <c r="D226" s="130"/>
      <c r="E226" s="129"/>
      <c r="F226" s="129"/>
      <c r="G226" s="129"/>
      <c r="H226" s="129"/>
      <c r="I226" s="129"/>
      <c r="J226" s="129"/>
      <c r="K226" s="129"/>
      <c r="L226" s="129"/>
      <c r="M226" s="130"/>
      <c r="N226" s="189"/>
      <c r="O226" s="189"/>
      <c r="P226" s="189"/>
      <c r="Q226" s="189"/>
      <c r="R226" s="189"/>
      <c r="S226" s="189"/>
      <c r="T226" s="189"/>
      <c r="U226" s="189"/>
      <c r="W226" s="135"/>
    </row>
    <row r="227" spans="1:49" ht="40.5" hidden="1" customHeight="1" outlineLevel="1" x14ac:dyDescent="0.2">
      <c r="B227" s="101" t="s">
        <v>0</v>
      </c>
      <c r="C227" s="30"/>
      <c r="D227" s="102"/>
      <c r="E227" s="40" t="str">
        <f t="shared" ref="E227:K227" si="272">+E$6</f>
        <v>Eredeti előirányzat
2025. év</v>
      </c>
      <c r="F227" s="40" t="str">
        <f t="shared" si="272"/>
        <v>1 számú 
módosítás</v>
      </c>
      <c r="G227" s="40" t="str">
        <f t="shared" si="272"/>
        <v>1. Módosított előirányzat
2025. év</v>
      </c>
      <c r="H227" s="40" t="str">
        <f t="shared" si="272"/>
        <v>2 számú 
módosítás</v>
      </c>
      <c r="I227" s="40" t="str">
        <f t="shared" si="272"/>
        <v>2. Módosított előirányzat
2025. év</v>
      </c>
      <c r="J227" s="40" t="str">
        <f t="shared" si="272"/>
        <v>3 számú 
módosítás</v>
      </c>
      <c r="K227" s="40" t="str">
        <f t="shared" si="272"/>
        <v>3. Módosított előirányzat
2025. év</v>
      </c>
      <c r="L227" s="55"/>
      <c r="M227" s="61" t="s">
        <v>1</v>
      </c>
      <c r="N227" s="103"/>
      <c r="O227" s="40" t="str">
        <f t="shared" ref="O227:U227" si="273">+O$6</f>
        <v>Eredeti előirányzat
2025. év</v>
      </c>
      <c r="P227" s="40" t="str">
        <f t="shared" si="273"/>
        <v>1 számú 
módosítás</v>
      </c>
      <c r="Q227" s="40" t="str">
        <f t="shared" si="273"/>
        <v>1. Módosított előirányzat
2025. év</v>
      </c>
      <c r="R227" s="40" t="str">
        <f t="shared" si="273"/>
        <v>2 számú 
módosítás</v>
      </c>
      <c r="S227" s="40" t="str">
        <f t="shared" si="273"/>
        <v>2. Módosított előirányzat
2025. év</v>
      </c>
      <c r="T227" s="40" t="str">
        <f t="shared" si="273"/>
        <v>3 számú 
módosítás</v>
      </c>
      <c r="U227" s="40" t="str">
        <f t="shared" si="273"/>
        <v>3. Módosított előirányzat
2025. év</v>
      </c>
      <c r="W227" s="134"/>
    </row>
    <row r="228" spans="1:49" ht="19.5" hidden="1" customHeight="1" outlineLevel="1" x14ac:dyDescent="0.2">
      <c r="B228" s="147"/>
      <c r="C228" s="148" t="s">
        <v>2</v>
      </c>
      <c r="D228" s="149"/>
      <c r="E228" s="150">
        <f t="shared" ref="E228:I228" si="274">+E229+E230+E231+E232</f>
        <v>0</v>
      </c>
      <c r="F228" s="150">
        <f t="shared" si="274"/>
        <v>0</v>
      </c>
      <c r="G228" s="150">
        <f t="shared" si="274"/>
        <v>0</v>
      </c>
      <c r="H228" s="150">
        <f t="shared" si="274"/>
        <v>0</v>
      </c>
      <c r="I228" s="150">
        <f t="shared" si="274"/>
        <v>0</v>
      </c>
      <c r="J228" s="150">
        <f t="shared" ref="J228:K228" si="275">+J229+J230+J231+J232</f>
        <v>0</v>
      </c>
      <c r="K228" s="150">
        <f t="shared" si="275"/>
        <v>0</v>
      </c>
      <c r="L228" s="50"/>
      <c r="M228" s="151" t="s">
        <v>3</v>
      </c>
      <c r="N228" s="152"/>
      <c r="O228" s="80">
        <f t="shared" ref="O228:S228" si="276">SUM(O229:O233)</f>
        <v>0</v>
      </c>
      <c r="P228" s="80">
        <f t="shared" si="276"/>
        <v>0</v>
      </c>
      <c r="Q228" s="80">
        <f t="shared" si="276"/>
        <v>0</v>
      </c>
      <c r="R228" s="80">
        <f t="shared" si="276"/>
        <v>0</v>
      </c>
      <c r="S228" s="80">
        <f t="shared" si="276"/>
        <v>0</v>
      </c>
      <c r="T228" s="80">
        <f t="shared" ref="T228:U228" si="277">SUM(T229:T233)</f>
        <v>0</v>
      </c>
      <c r="U228" s="80">
        <f t="shared" si="277"/>
        <v>0</v>
      </c>
      <c r="W228" s="134"/>
    </row>
    <row r="229" spans="1:49" ht="19.5" hidden="1" customHeight="1" outlineLevel="1" x14ac:dyDescent="0.2">
      <c r="B229" s="153"/>
      <c r="C229" s="154" t="s">
        <v>4</v>
      </c>
      <c r="D229" s="154"/>
      <c r="E229" s="155"/>
      <c r="F229" s="155"/>
      <c r="G229" s="155"/>
      <c r="H229" s="155"/>
      <c r="I229" s="155"/>
      <c r="J229" s="155"/>
      <c r="K229" s="155"/>
      <c r="L229" s="52"/>
      <c r="M229" s="156"/>
      <c r="N229" s="157" t="s">
        <v>6</v>
      </c>
      <c r="O229" s="158"/>
      <c r="P229" s="158"/>
      <c r="Q229" s="158">
        <v>0</v>
      </c>
      <c r="R229" s="158">
        <v>0</v>
      </c>
      <c r="S229" s="158">
        <v>0</v>
      </c>
      <c r="T229" s="158">
        <v>0</v>
      </c>
      <c r="U229" s="158">
        <v>0</v>
      </c>
      <c r="W229" s="134"/>
    </row>
    <row r="230" spans="1:49" ht="23.25" hidden="1" customHeight="1" outlineLevel="1" x14ac:dyDescent="0.2">
      <c r="A230" s="2"/>
      <c r="B230" s="105"/>
      <c r="C230" s="21" t="s">
        <v>5</v>
      </c>
      <c r="D230" s="22"/>
      <c r="E230" s="8"/>
      <c r="F230" s="8">
        <v>0</v>
      </c>
      <c r="G230" s="8">
        <v>0</v>
      </c>
      <c r="H230" s="8">
        <v>0</v>
      </c>
      <c r="I230" s="8">
        <v>0</v>
      </c>
      <c r="J230" s="8">
        <v>0</v>
      </c>
      <c r="K230" s="8">
        <v>0</v>
      </c>
      <c r="L230" s="52"/>
      <c r="M230" s="59"/>
      <c r="N230" s="23" t="s">
        <v>8</v>
      </c>
      <c r="O230" s="86"/>
      <c r="P230" s="86"/>
      <c r="Q230" s="86">
        <v>0</v>
      </c>
      <c r="R230" s="86">
        <v>0</v>
      </c>
      <c r="S230" s="86">
        <v>0</v>
      </c>
      <c r="T230" s="86">
        <v>0</v>
      </c>
      <c r="U230" s="86">
        <v>0</v>
      </c>
      <c r="W230" s="134"/>
    </row>
    <row r="231" spans="1:49" ht="19.5" hidden="1" customHeight="1" outlineLevel="1" x14ac:dyDescent="0.2">
      <c r="A231" s="2"/>
      <c r="B231" s="105"/>
      <c r="C231" s="21" t="s">
        <v>7</v>
      </c>
      <c r="D231" s="22"/>
      <c r="E231" s="8"/>
      <c r="F231" s="8">
        <v>0</v>
      </c>
      <c r="G231" s="8">
        <v>0</v>
      </c>
      <c r="H231" s="8">
        <v>0</v>
      </c>
      <c r="I231" s="8">
        <v>0</v>
      </c>
      <c r="J231" s="8">
        <v>0</v>
      </c>
      <c r="K231" s="8">
        <v>0</v>
      </c>
      <c r="L231" s="52"/>
      <c r="M231" s="59"/>
      <c r="N231" s="24" t="s">
        <v>9</v>
      </c>
      <c r="O231" s="86"/>
      <c r="P231" s="86"/>
      <c r="Q231" s="86">
        <v>0</v>
      </c>
      <c r="R231" s="86">
        <v>0</v>
      </c>
      <c r="S231" s="86">
        <v>0</v>
      </c>
      <c r="T231" s="86">
        <v>0</v>
      </c>
      <c r="U231" s="86">
        <v>0</v>
      </c>
      <c r="W231" s="134"/>
    </row>
    <row r="232" spans="1:49" ht="19.5" hidden="1" customHeight="1" outlineLevel="1" x14ac:dyDescent="0.2">
      <c r="A232" s="2"/>
      <c r="B232" s="105"/>
      <c r="C232" s="21" t="s">
        <v>21</v>
      </c>
      <c r="D232" s="22"/>
      <c r="E232" s="8"/>
      <c r="F232" s="8">
        <v>0</v>
      </c>
      <c r="G232" s="8">
        <v>0</v>
      </c>
      <c r="H232" s="8">
        <v>0</v>
      </c>
      <c r="I232" s="8">
        <v>0</v>
      </c>
      <c r="J232" s="8">
        <v>0</v>
      </c>
      <c r="K232" s="8">
        <v>0</v>
      </c>
      <c r="L232" s="52"/>
      <c r="M232" s="59"/>
      <c r="N232" s="24" t="s">
        <v>11</v>
      </c>
      <c r="O232" s="86"/>
      <c r="P232" s="86"/>
      <c r="Q232" s="86">
        <v>0</v>
      </c>
      <c r="R232" s="86">
        <v>0</v>
      </c>
      <c r="S232" s="86">
        <v>0</v>
      </c>
      <c r="T232" s="86">
        <v>0</v>
      </c>
      <c r="U232" s="86">
        <v>0</v>
      </c>
      <c r="W232" s="134"/>
    </row>
    <row r="233" spans="1:49" ht="19.5" hidden="1" customHeight="1" outlineLevel="1" x14ac:dyDescent="0.2">
      <c r="A233" s="2"/>
      <c r="B233" s="106"/>
      <c r="C233" s="25"/>
      <c r="D233" s="25"/>
      <c r="E233" s="107"/>
      <c r="F233" s="107">
        <v>0</v>
      </c>
      <c r="G233" s="107">
        <v>0</v>
      </c>
      <c r="H233" s="107">
        <v>0</v>
      </c>
      <c r="I233" s="107">
        <v>0</v>
      </c>
      <c r="J233" s="107">
        <v>0</v>
      </c>
      <c r="K233" s="107">
        <v>0</v>
      </c>
      <c r="L233" s="56"/>
      <c r="M233" s="60"/>
      <c r="N233" s="27" t="s">
        <v>12</v>
      </c>
      <c r="O233" s="87"/>
      <c r="P233" s="87"/>
      <c r="Q233" s="87">
        <v>0</v>
      </c>
      <c r="R233" s="87">
        <v>0</v>
      </c>
      <c r="S233" s="87">
        <v>0</v>
      </c>
      <c r="T233" s="87">
        <v>0</v>
      </c>
      <c r="U233" s="87">
        <v>0</v>
      </c>
      <c r="W233" s="134"/>
    </row>
    <row r="234" spans="1:49" ht="19.5" hidden="1" customHeight="1" outlineLevel="1" x14ac:dyDescent="0.2">
      <c r="A234" s="2"/>
      <c r="B234" s="106"/>
      <c r="C234" s="25"/>
      <c r="D234" s="25"/>
      <c r="E234" s="107"/>
      <c r="F234" s="107">
        <v>0</v>
      </c>
      <c r="G234" s="107">
        <v>0</v>
      </c>
      <c r="H234" s="107">
        <v>0</v>
      </c>
      <c r="I234" s="107">
        <v>0</v>
      </c>
      <c r="J234" s="107">
        <v>0</v>
      </c>
      <c r="K234" s="107">
        <v>0</v>
      </c>
      <c r="L234" s="33"/>
      <c r="M234" s="151" t="s">
        <v>13</v>
      </c>
      <c r="N234" s="152"/>
      <c r="O234" s="66">
        <f t="shared" ref="O234" si="278">SUM(O235:O237)</f>
        <v>0</v>
      </c>
      <c r="P234" s="66">
        <f t="shared" ref="P234" si="279">SUM(P235:P237)</f>
        <v>0</v>
      </c>
      <c r="Q234" s="66">
        <f t="shared" ref="Q234:S234" si="280">SUM(Q235:Q237)</f>
        <v>0</v>
      </c>
      <c r="R234" s="66">
        <f t="shared" si="280"/>
        <v>0</v>
      </c>
      <c r="S234" s="66">
        <f t="shared" si="280"/>
        <v>0</v>
      </c>
      <c r="T234" s="66">
        <f t="shared" ref="T234:U234" si="281">SUM(T235:T237)</f>
        <v>0</v>
      </c>
      <c r="U234" s="66">
        <f t="shared" si="281"/>
        <v>0</v>
      </c>
      <c r="W234" s="134"/>
    </row>
    <row r="235" spans="1:49" ht="19.5" hidden="1" customHeight="1" outlineLevel="1" x14ac:dyDescent="0.2">
      <c r="A235" s="2"/>
      <c r="B235" s="147"/>
      <c r="C235" s="148" t="s">
        <v>10</v>
      </c>
      <c r="D235" s="12"/>
      <c r="E235" s="13"/>
      <c r="F235" s="13">
        <v>0</v>
      </c>
      <c r="G235" s="13">
        <v>0</v>
      </c>
      <c r="H235" s="13">
        <v>0</v>
      </c>
      <c r="I235" s="13">
        <v>0</v>
      </c>
      <c r="J235" s="13">
        <v>0</v>
      </c>
      <c r="K235" s="13">
        <v>0</v>
      </c>
      <c r="L235" s="50"/>
      <c r="M235" s="156"/>
      <c r="N235" s="157" t="s">
        <v>15</v>
      </c>
      <c r="O235" s="158"/>
      <c r="P235" s="158"/>
      <c r="Q235" s="158">
        <v>0</v>
      </c>
      <c r="R235" s="158">
        <v>0</v>
      </c>
      <c r="S235" s="158">
        <v>0</v>
      </c>
      <c r="T235" s="158">
        <v>0</v>
      </c>
      <c r="U235" s="158">
        <v>0</v>
      </c>
      <c r="W235" s="134"/>
    </row>
    <row r="236" spans="1:49" ht="19.5" hidden="1" customHeight="1" outlineLevel="1" x14ac:dyDescent="0.2">
      <c r="A236" s="2"/>
      <c r="B236" s="147"/>
      <c r="C236" s="148" t="s">
        <v>23</v>
      </c>
      <c r="D236" s="12"/>
      <c r="E236" s="15">
        <v>0</v>
      </c>
      <c r="F236" s="15">
        <v>0</v>
      </c>
      <c r="G236" s="15">
        <v>0</v>
      </c>
      <c r="H236" s="15">
        <v>0</v>
      </c>
      <c r="I236" s="15">
        <v>0</v>
      </c>
      <c r="J236" s="15">
        <v>0</v>
      </c>
      <c r="K236" s="15">
        <v>0</v>
      </c>
      <c r="L236" s="51"/>
      <c r="M236" s="59"/>
      <c r="N236" s="24" t="s">
        <v>16</v>
      </c>
      <c r="O236" s="86"/>
      <c r="P236" s="86"/>
      <c r="Q236" s="86">
        <v>0</v>
      </c>
      <c r="R236" s="86">
        <v>0</v>
      </c>
      <c r="S236" s="86">
        <v>0</v>
      </c>
      <c r="T236" s="86">
        <v>0</v>
      </c>
      <c r="U236" s="86">
        <v>0</v>
      </c>
      <c r="W236" s="134"/>
    </row>
    <row r="237" spans="1:49" ht="19.5" hidden="1" customHeight="1" outlineLevel="1" x14ac:dyDescent="0.2">
      <c r="A237" s="2"/>
      <c r="B237" s="147"/>
      <c r="C237" s="148" t="s">
        <v>22</v>
      </c>
      <c r="D237" s="12"/>
      <c r="E237" s="64"/>
      <c r="F237" s="64">
        <v>0</v>
      </c>
      <c r="G237" s="64">
        <v>0</v>
      </c>
      <c r="H237" s="64">
        <v>0</v>
      </c>
      <c r="I237" s="64">
        <v>0</v>
      </c>
      <c r="J237" s="64">
        <v>0</v>
      </c>
      <c r="K237" s="64">
        <v>0</v>
      </c>
      <c r="M237" s="108"/>
      <c r="N237" s="109" t="s">
        <v>17</v>
      </c>
      <c r="O237" s="88"/>
      <c r="P237" s="88"/>
      <c r="Q237" s="88">
        <v>0</v>
      </c>
      <c r="R237" s="88">
        <v>0</v>
      </c>
      <c r="S237" s="88">
        <v>0</v>
      </c>
      <c r="T237" s="88">
        <v>0</v>
      </c>
      <c r="U237" s="88">
        <v>0</v>
      </c>
      <c r="W237" s="134"/>
    </row>
    <row r="238" spans="1:49" ht="19.5" hidden="1" customHeight="1" outlineLevel="1" x14ac:dyDescent="0.2">
      <c r="A238" s="2"/>
      <c r="B238" s="147"/>
      <c r="C238" s="148" t="s">
        <v>43</v>
      </c>
      <c r="D238" s="12"/>
      <c r="E238" s="15"/>
      <c r="F238" s="15"/>
      <c r="G238" s="15">
        <v>0</v>
      </c>
      <c r="H238" s="15">
        <v>0</v>
      </c>
      <c r="I238" s="15">
        <v>0</v>
      </c>
      <c r="J238" s="15">
        <v>0</v>
      </c>
      <c r="K238" s="15">
        <v>0</v>
      </c>
      <c r="L238" s="51"/>
      <c r="M238" s="160" t="s">
        <v>41</v>
      </c>
      <c r="N238" s="14"/>
      <c r="O238" s="66"/>
      <c r="P238" s="66"/>
      <c r="Q238" s="66">
        <v>0</v>
      </c>
      <c r="R238" s="66">
        <v>0</v>
      </c>
      <c r="S238" s="66">
        <v>0</v>
      </c>
      <c r="T238" s="66">
        <v>0</v>
      </c>
      <c r="U238" s="66">
        <v>0</v>
      </c>
      <c r="W238" s="134"/>
    </row>
    <row r="239" spans="1:49" ht="19.5" hidden="1" customHeight="1" outlineLevel="1" x14ac:dyDescent="0.2">
      <c r="B239" s="147"/>
      <c r="C239" s="148" t="s">
        <v>48</v>
      </c>
      <c r="D239" s="12"/>
      <c r="E239" s="64"/>
      <c r="F239" s="64">
        <v>0</v>
      </c>
      <c r="G239" s="64">
        <v>0</v>
      </c>
      <c r="H239" s="64">
        <v>0</v>
      </c>
      <c r="I239" s="64">
        <v>0</v>
      </c>
      <c r="J239" s="64">
        <v>0</v>
      </c>
      <c r="K239" s="64">
        <v>0</v>
      </c>
      <c r="L239" s="33"/>
      <c r="M239" s="61" t="s">
        <v>36</v>
      </c>
      <c r="N239" s="32"/>
      <c r="O239" s="66"/>
      <c r="P239" s="66"/>
      <c r="Q239" s="66">
        <v>0</v>
      </c>
      <c r="R239" s="66">
        <v>0</v>
      </c>
      <c r="S239" s="66">
        <v>0</v>
      </c>
      <c r="T239" s="66">
        <v>0</v>
      </c>
      <c r="U239" s="66">
        <v>0</v>
      </c>
      <c r="W239" s="134"/>
    </row>
    <row r="240" spans="1:49" ht="19.5" hidden="1" customHeight="1" outlineLevel="1" thickBot="1" x14ac:dyDescent="0.25">
      <c r="B240" s="110"/>
      <c r="C240" s="41" t="s">
        <v>58</v>
      </c>
      <c r="D240" s="41"/>
      <c r="E240" s="65"/>
      <c r="F240" s="65"/>
      <c r="G240" s="65">
        <v>0</v>
      </c>
      <c r="H240" s="65">
        <v>0</v>
      </c>
      <c r="I240" s="65">
        <v>0</v>
      </c>
      <c r="J240" s="65">
        <v>0</v>
      </c>
      <c r="K240" s="65">
        <v>0</v>
      </c>
      <c r="L240" s="33"/>
      <c r="M240" s="161" t="s">
        <v>59</v>
      </c>
      <c r="N240" s="145"/>
      <c r="O240" s="97"/>
      <c r="P240" s="97"/>
      <c r="Q240" s="97">
        <v>0</v>
      </c>
      <c r="R240" s="97">
        <v>0</v>
      </c>
      <c r="S240" s="97">
        <v>0</v>
      </c>
      <c r="T240" s="97">
        <v>0</v>
      </c>
      <c r="U240" s="97">
        <v>0</v>
      </c>
      <c r="W240" s="134"/>
    </row>
    <row r="241" spans="1:49" s="9" customFormat="1" ht="19.5" hidden="1" customHeight="1" outlineLevel="1" thickBot="1" x14ac:dyDescent="0.25">
      <c r="B241" s="162" t="s">
        <v>14</v>
      </c>
      <c r="C241" s="148"/>
      <c r="D241" s="12"/>
      <c r="E241" s="15">
        <f t="shared" ref="E241" si="282">SUM(E235:E240)+E228</f>
        <v>0</v>
      </c>
      <c r="F241" s="15">
        <f t="shared" ref="F241" si="283">SUM(F235:F240)+F228</f>
        <v>0</v>
      </c>
      <c r="G241" s="15">
        <f t="shared" ref="G241:I241" si="284">SUM(G235:G240)+G228</f>
        <v>0</v>
      </c>
      <c r="H241" s="15">
        <f t="shared" si="284"/>
        <v>0</v>
      </c>
      <c r="I241" s="15">
        <f t="shared" si="284"/>
        <v>0</v>
      </c>
      <c r="J241" s="15">
        <f t="shared" ref="J241:K241" si="285">SUM(J235:J240)+J228</f>
        <v>0</v>
      </c>
      <c r="K241" s="15">
        <f t="shared" si="285"/>
        <v>0</v>
      </c>
      <c r="L241" s="73"/>
      <c r="M241" s="163" t="s">
        <v>18</v>
      </c>
      <c r="N241" s="164"/>
      <c r="O241" s="66">
        <f t="shared" ref="O241:P241" si="286">+O239+O234+O228+O238+O240</f>
        <v>0</v>
      </c>
      <c r="P241" s="66">
        <f t="shared" si="286"/>
        <v>0</v>
      </c>
      <c r="Q241" s="66">
        <f>+Q239+Q234+Q228+Q238+Q240</f>
        <v>0</v>
      </c>
      <c r="R241" s="66">
        <f t="shared" ref="R241" si="287">+R239+R234+R228+R238+R240</f>
        <v>0</v>
      </c>
      <c r="S241" s="66">
        <f t="shared" ref="S241:T241" si="288">+S239+S234+S228+S238+S240</f>
        <v>0</v>
      </c>
      <c r="T241" s="66">
        <f t="shared" si="288"/>
        <v>0</v>
      </c>
      <c r="U241" s="66">
        <f t="shared" ref="U241" si="289">+U239+U234+U228+U238+U240</f>
        <v>0</v>
      </c>
      <c r="V241" s="5"/>
      <c r="W241" s="135"/>
      <c r="X241" s="328">
        <f>+U241-K241</f>
        <v>0</v>
      </c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  <c r="AS241" s="5"/>
      <c r="AT241" s="5"/>
      <c r="AU241" s="5"/>
      <c r="AV241" s="5"/>
      <c r="AW241" s="5"/>
    </row>
    <row r="242" spans="1:49" s="6" customFormat="1" ht="25.5" hidden="1" customHeight="1" outlineLevel="1" collapsed="1" x14ac:dyDescent="0.2">
      <c r="B242" s="315" t="s">
        <v>119</v>
      </c>
      <c r="C242" s="129" t="s">
        <v>26</v>
      </c>
      <c r="D242" s="130"/>
      <c r="E242" s="129"/>
      <c r="F242" s="129"/>
      <c r="G242" s="129"/>
      <c r="H242" s="129"/>
      <c r="I242" s="129"/>
      <c r="J242" s="129"/>
      <c r="K242" s="129"/>
      <c r="L242" s="129"/>
      <c r="M242" s="130"/>
      <c r="N242" s="189"/>
      <c r="O242" s="189"/>
      <c r="P242" s="189"/>
      <c r="Q242" s="189"/>
      <c r="R242" s="189"/>
      <c r="S242" s="189"/>
      <c r="T242" s="189"/>
      <c r="U242" s="189"/>
      <c r="W242" s="135"/>
    </row>
    <row r="243" spans="1:49" ht="40.5" hidden="1" customHeight="1" outlineLevel="1" x14ac:dyDescent="0.2">
      <c r="B243" s="101" t="s">
        <v>0</v>
      </c>
      <c r="C243" s="30"/>
      <c r="D243" s="102"/>
      <c r="E243" s="40" t="str">
        <f t="shared" ref="E243:K243" si="290">+E$6</f>
        <v>Eredeti előirányzat
2025. év</v>
      </c>
      <c r="F243" s="40" t="str">
        <f t="shared" si="290"/>
        <v>1 számú 
módosítás</v>
      </c>
      <c r="G243" s="40" t="str">
        <f t="shared" si="290"/>
        <v>1. Módosított előirányzat
2025. év</v>
      </c>
      <c r="H243" s="40" t="str">
        <f t="shared" si="290"/>
        <v>2 számú 
módosítás</v>
      </c>
      <c r="I243" s="40" t="str">
        <f t="shared" si="290"/>
        <v>2. Módosított előirányzat
2025. év</v>
      </c>
      <c r="J243" s="40" t="str">
        <f t="shared" si="290"/>
        <v>3 számú 
módosítás</v>
      </c>
      <c r="K243" s="40" t="str">
        <f t="shared" si="290"/>
        <v>3. Módosított előirányzat
2025. év</v>
      </c>
      <c r="L243" s="55"/>
      <c r="M243" s="61" t="s">
        <v>1</v>
      </c>
      <c r="N243" s="103"/>
      <c r="O243" s="40" t="str">
        <f t="shared" ref="O243:U243" si="291">+O$6</f>
        <v>Eredeti előirányzat
2025. év</v>
      </c>
      <c r="P243" s="40" t="str">
        <f t="shared" si="291"/>
        <v>1 számú 
módosítás</v>
      </c>
      <c r="Q243" s="40" t="str">
        <f t="shared" si="291"/>
        <v>1. Módosított előirányzat
2025. év</v>
      </c>
      <c r="R243" s="40" t="str">
        <f t="shared" si="291"/>
        <v>2 számú 
módosítás</v>
      </c>
      <c r="S243" s="40" t="str">
        <f t="shared" si="291"/>
        <v>2. Módosított előirányzat
2025. év</v>
      </c>
      <c r="T243" s="40" t="str">
        <f t="shared" si="291"/>
        <v>3 számú 
módosítás</v>
      </c>
      <c r="U243" s="40" t="str">
        <f t="shared" si="291"/>
        <v>3. Módosított előirányzat
2025. év</v>
      </c>
      <c r="W243" s="134"/>
    </row>
    <row r="244" spans="1:49" ht="19.5" hidden="1" customHeight="1" outlineLevel="1" x14ac:dyDescent="0.2">
      <c r="B244" s="147"/>
      <c r="C244" s="148" t="s">
        <v>2</v>
      </c>
      <c r="D244" s="149"/>
      <c r="E244" s="150">
        <f t="shared" ref="E244:I244" si="292">+E245+E246+E247+E248</f>
        <v>0</v>
      </c>
      <c r="F244" s="150">
        <f t="shared" si="292"/>
        <v>0</v>
      </c>
      <c r="G244" s="150">
        <f t="shared" si="292"/>
        <v>0</v>
      </c>
      <c r="H244" s="150">
        <f t="shared" si="292"/>
        <v>0</v>
      </c>
      <c r="I244" s="150">
        <f t="shared" si="292"/>
        <v>0</v>
      </c>
      <c r="J244" s="150">
        <f t="shared" ref="J244:K244" si="293">+J245+J246+J247+J248</f>
        <v>0</v>
      </c>
      <c r="K244" s="150">
        <f t="shared" si="293"/>
        <v>0</v>
      </c>
      <c r="L244" s="50"/>
      <c r="M244" s="151" t="s">
        <v>3</v>
      </c>
      <c r="N244" s="152"/>
      <c r="O244" s="80">
        <f t="shared" ref="O244:P244" si="294">SUM(O245:O249)</f>
        <v>0</v>
      </c>
      <c r="P244" s="80">
        <f t="shared" si="294"/>
        <v>0</v>
      </c>
      <c r="Q244" s="80">
        <f>+O244+P244</f>
        <v>0</v>
      </c>
      <c r="R244" s="80">
        <f t="shared" ref="R244" si="295">SUM(R245:R249)</f>
        <v>0</v>
      </c>
      <c r="S244" s="80">
        <f>+Q244+R244</f>
        <v>0</v>
      </c>
      <c r="T244" s="80">
        <f t="shared" ref="T244" si="296">SUM(T245:T249)</f>
        <v>0</v>
      </c>
      <c r="U244" s="80">
        <f>SUM(U245:U249)</f>
        <v>0</v>
      </c>
      <c r="W244" s="134"/>
    </row>
    <row r="245" spans="1:49" ht="19.5" hidden="1" customHeight="1" outlineLevel="1" x14ac:dyDescent="0.2">
      <c r="B245" s="153"/>
      <c r="C245" s="154" t="s">
        <v>4</v>
      </c>
      <c r="D245" s="154"/>
      <c r="E245" s="155"/>
      <c r="F245" s="155">
        <v>0</v>
      </c>
      <c r="G245" s="155"/>
      <c r="H245" s="155"/>
      <c r="I245" s="155"/>
      <c r="J245" s="155"/>
      <c r="K245" s="155"/>
      <c r="L245" s="52"/>
      <c r="M245" s="156"/>
      <c r="N245" s="157" t="s">
        <v>6</v>
      </c>
      <c r="O245" s="158">
        <v>0</v>
      </c>
      <c r="P245" s="158">
        <v>0</v>
      </c>
      <c r="Q245" s="158">
        <f t="shared" ref="Q245:Q257" si="297">+O245+P245</f>
        <v>0</v>
      </c>
      <c r="R245" s="158">
        <v>0</v>
      </c>
      <c r="S245" s="158">
        <f t="shared" ref="S245:S257" si="298">+Q245+R245</f>
        <v>0</v>
      </c>
      <c r="T245" s="158">
        <v>0</v>
      </c>
      <c r="U245" s="158">
        <f>+S245+T245</f>
        <v>0</v>
      </c>
      <c r="W245" s="134"/>
    </row>
    <row r="246" spans="1:49" ht="23.25" hidden="1" customHeight="1" outlineLevel="1" x14ac:dyDescent="0.2">
      <c r="A246" s="2"/>
      <c r="B246" s="105"/>
      <c r="C246" s="21" t="s">
        <v>5</v>
      </c>
      <c r="D246" s="22"/>
      <c r="E246" s="8">
        <v>0</v>
      </c>
      <c r="F246" s="8">
        <v>0</v>
      </c>
      <c r="G246" s="8">
        <f>+E246+F246</f>
        <v>0</v>
      </c>
      <c r="H246" s="8">
        <v>0</v>
      </c>
      <c r="I246" s="8">
        <f>+G246+H246</f>
        <v>0</v>
      </c>
      <c r="J246" s="8">
        <v>0</v>
      </c>
      <c r="K246" s="8">
        <f>+I246+J246</f>
        <v>0</v>
      </c>
      <c r="L246" s="52"/>
      <c r="M246" s="59"/>
      <c r="N246" s="23" t="s">
        <v>8</v>
      </c>
      <c r="O246" s="86">
        <v>0</v>
      </c>
      <c r="P246" s="86">
        <v>0</v>
      </c>
      <c r="Q246" s="86">
        <f t="shared" si="297"/>
        <v>0</v>
      </c>
      <c r="R246" s="86">
        <v>0</v>
      </c>
      <c r="S246" s="86">
        <f t="shared" si="298"/>
        <v>0</v>
      </c>
      <c r="T246" s="86">
        <v>0</v>
      </c>
      <c r="U246" s="86">
        <f>+S246+T246</f>
        <v>0</v>
      </c>
      <c r="W246" s="134"/>
    </row>
    <row r="247" spans="1:49" ht="19.5" hidden="1" customHeight="1" outlineLevel="1" x14ac:dyDescent="0.2">
      <c r="A247" s="2"/>
      <c r="B247" s="105"/>
      <c r="C247" s="21" t="s">
        <v>7</v>
      </c>
      <c r="D247" s="22"/>
      <c r="E247" s="8"/>
      <c r="F247" s="8">
        <v>0</v>
      </c>
      <c r="G247" s="8">
        <f t="shared" ref="G247:G257" si="299">+E247+F247</f>
        <v>0</v>
      </c>
      <c r="H247" s="8">
        <v>0</v>
      </c>
      <c r="I247" s="8">
        <f t="shared" ref="I247:I257" si="300">+G247+H247</f>
        <v>0</v>
      </c>
      <c r="J247" s="8">
        <v>0</v>
      </c>
      <c r="K247" s="8">
        <f t="shared" ref="K247:K257" si="301">+I247+J247</f>
        <v>0</v>
      </c>
      <c r="L247" s="52"/>
      <c r="M247" s="59"/>
      <c r="N247" s="24" t="s">
        <v>9</v>
      </c>
      <c r="O247" s="86">
        <v>0</v>
      </c>
      <c r="P247" s="86">
        <v>0</v>
      </c>
      <c r="Q247" s="86">
        <f t="shared" si="297"/>
        <v>0</v>
      </c>
      <c r="R247" s="86">
        <v>0</v>
      </c>
      <c r="S247" s="86">
        <f t="shared" si="298"/>
        <v>0</v>
      </c>
      <c r="T247" s="86">
        <v>0</v>
      </c>
      <c r="U247" s="86">
        <f>+S247+T247</f>
        <v>0</v>
      </c>
      <c r="W247" s="134"/>
    </row>
    <row r="248" spans="1:49" ht="19.5" hidden="1" customHeight="1" outlineLevel="1" x14ac:dyDescent="0.2">
      <c r="A248" s="2"/>
      <c r="B248" s="105"/>
      <c r="C248" s="21" t="s">
        <v>21</v>
      </c>
      <c r="D248" s="22"/>
      <c r="E248" s="8"/>
      <c r="F248" s="8">
        <v>0</v>
      </c>
      <c r="G248" s="8">
        <f t="shared" si="299"/>
        <v>0</v>
      </c>
      <c r="H248" s="8">
        <v>0</v>
      </c>
      <c r="I248" s="8">
        <f t="shared" si="300"/>
        <v>0</v>
      </c>
      <c r="J248" s="8">
        <v>0</v>
      </c>
      <c r="K248" s="8">
        <f t="shared" si="301"/>
        <v>0</v>
      </c>
      <c r="L248" s="52"/>
      <c r="M248" s="59"/>
      <c r="N248" s="24" t="s">
        <v>11</v>
      </c>
      <c r="O248" s="86">
        <v>0</v>
      </c>
      <c r="P248" s="86">
        <v>0</v>
      </c>
      <c r="Q248" s="86">
        <f t="shared" si="297"/>
        <v>0</v>
      </c>
      <c r="R248" s="86">
        <v>0</v>
      </c>
      <c r="S248" s="86">
        <f t="shared" si="298"/>
        <v>0</v>
      </c>
      <c r="T248" s="86">
        <v>0</v>
      </c>
      <c r="U248" s="86">
        <f>+S248+T248</f>
        <v>0</v>
      </c>
      <c r="W248" s="134"/>
    </row>
    <row r="249" spans="1:49" ht="19.5" hidden="1" customHeight="1" outlineLevel="1" x14ac:dyDescent="0.2">
      <c r="A249" s="2"/>
      <c r="B249" s="106"/>
      <c r="C249" s="25"/>
      <c r="D249" s="25"/>
      <c r="E249" s="107"/>
      <c r="F249" s="107">
        <v>0</v>
      </c>
      <c r="G249" s="8">
        <f t="shared" si="299"/>
        <v>0</v>
      </c>
      <c r="H249" s="107">
        <v>0</v>
      </c>
      <c r="I249" s="8">
        <f t="shared" si="300"/>
        <v>0</v>
      </c>
      <c r="J249" s="107">
        <v>0</v>
      </c>
      <c r="K249" s="8">
        <f t="shared" si="301"/>
        <v>0</v>
      </c>
      <c r="L249" s="56"/>
      <c r="M249" s="60"/>
      <c r="N249" s="27" t="s">
        <v>12</v>
      </c>
      <c r="O249" s="87"/>
      <c r="P249" s="87">
        <v>0</v>
      </c>
      <c r="Q249" s="87">
        <f t="shared" si="297"/>
        <v>0</v>
      </c>
      <c r="R249" s="87">
        <v>0</v>
      </c>
      <c r="S249" s="87">
        <f t="shared" si="298"/>
        <v>0</v>
      </c>
      <c r="T249" s="87">
        <v>0</v>
      </c>
      <c r="U249" s="87">
        <f>+S249+T249</f>
        <v>0</v>
      </c>
      <c r="W249" s="134"/>
    </row>
    <row r="250" spans="1:49" ht="19.5" hidden="1" customHeight="1" outlineLevel="1" x14ac:dyDescent="0.2">
      <c r="A250" s="2"/>
      <c r="B250" s="106"/>
      <c r="C250" s="25"/>
      <c r="D250" s="25"/>
      <c r="E250" s="107"/>
      <c r="F250" s="107">
        <v>0</v>
      </c>
      <c r="G250" s="8">
        <f t="shared" si="299"/>
        <v>0</v>
      </c>
      <c r="H250" s="107">
        <v>0</v>
      </c>
      <c r="I250" s="8">
        <f t="shared" si="300"/>
        <v>0</v>
      </c>
      <c r="J250" s="107">
        <v>0</v>
      </c>
      <c r="K250" s="8">
        <f t="shared" si="301"/>
        <v>0</v>
      </c>
      <c r="L250" s="33"/>
      <c r="M250" s="151" t="s">
        <v>13</v>
      </c>
      <c r="N250" s="152"/>
      <c r="O250" s="66">
        <f t="shared" ref="O250:P250" si="302">SUM(O251:O253)</f>
        <v>0</v>
      </c>
      <c r="P250" s="66">
        <f t="shared" si="302"/>
        <v>0</v>
      </c>
      <c r="Q250" s="66">
        <f t="shared" si="297"/>
        <v>0</v>
      </c>
      <c r="R250" s="66">
        <f t="shared" ref="R250" si="303">SUM(R251:R253)</f>
        <v>0</v>
      </c>
      <c r="S250" s="66">
        <f t="shared" si="298"/>
        <v>0</v>
      </c>
      <c r="T250" s="66">
        <f t="shared" ref="T250" si="304">SUM(T251:T253)</f>
        <v>0</v>
      </c>
      <c r="U250" s="80">
        <f>SUM(U251:U253)</f>
        <v>0</v>
      </c>
      <c r="W250" s="134"/>
    </row>
    <row r="251" spans="1:49" ht="19.5" hidden="1" customHeight="1" outlineLevel="1" x14ac:dyDescent="0.2">
      <c r="A251" s="2"/>
      <c r="B251" s="147"/>
      <c r="C251" s="148" t="s">
        <v>10</v>
      </c>
      <c r="D251" s="12"/>
      <c r="E251" s="13">
        <f>149-149</f>
        <v>0</v>
      </c>
      <c r="F251" s="13">
        <v>0</v>
      </c>
      <c r="G251" s="13">
        <f t="shared" si="299"/>
        <v>0</v>
      </c>
      <c r="H251" s="13">
        <v>0</v>
      </c>
      <c r="I251" s="13">
        <f t="shared" si="300"/>
        <v>0</v>
      </c>
      <c r="J251" s="13">
        <v>0</v>
      </c>
      <c r="K251" s="13">
        <f t="shared" si="301"/>
        <v>0</v>
      </c>
      <c r="L251" s="50"/>
      <c r="M251" s="156"/>
      <c r="N251" s="157" t="s">
        <v>15</v>
      </c>
      <c r="O251" s="158">
        <v>0</v>
      </c>
      <c r="P251" s="158">
        <v>0</v>
      </c>
      <c r="Q251" s="158">
        <f t="shared" si="297"/>
        <v>0</v>
      </c>
      <c r="R251" s="158">
        <v>0</v>
      </c>
      <c r="S251" s="158">
        <f t="shared" si="298"/>
        <v>0</v>
      </c>
      <c r="T251" s="158">
        <v>0</v>
      </c>
      <c r="U251" s="158">
        <f t="shared" ref="U251:U256" si="305">+S251+T251</f>
        <v>0</v>
      </c>
      <c r="W251" s="134"/>
    </row>
    <row r="252" spans="1:49" ht="19.5" hidden="1" customHeight="1" outlineLevel="1" x14ac:dyDescent="0.2">
      <c r="A252" s="2"/>
      <c r="B252" s="147"/>
      <c r="C252" s="148" t="s">
        <v>23</v>
      </c>
      <c r="D252" s="12"/>
      <c r="E252" s="15">
        <v>0</v>
      </c>
      <c r="F252" s="15">
        <v>0</v>
      </c>
      <c r="G252" s="15">
        <f t="shared" si="299"/>
        <v>0</v>
      </c>
      <c r="H252" s="15">
        <v>0</v>
      </c>
      <c r="I252" s="15">
        <f t="shared" si="300"/>
        <v>0</v>
      </c>
      <c r="J252" s="15">
        <v>0</v>
      </c>
      <c r="K252" s="15">
        <f t="shared" si="301"/>
        <v>0</v>
      </c>
      <c r="L252" s="51"/>
      <c r="M252" s="59"/>
      <c r="N252" s="24" t="s">
        <v>16</v>
      </c>
      <c r="O252" s="86">
        <v>0</v>
      </c>
      <c r="P252" s="86">
        <v>0</v>
      </c>
      <c r="Q252" s="86">
        <f t="shared" si="297"/>
        <v>0</v>
      </c>
      <c r="R252" s="86">
        <v>0</v>
      </c>
      <c r="S252" s="86">
        <f t="shared" si="298"/>
        <v>0</v>
      </c>
      <c r="T252" s="86">
        <v>0</v>
      </c>
      <c r="U252" s="86">
        <f t="shared" si="305"/>
        <v>0</v>
      </c>
      <c r="W252" s="134"/>
    </row>
    <row r="253" spans="1:49" ht="19.5" hidden="1" customHeight="1" outlineLevel="1" x14ac:dyDescent="0.2">
      <c r="A253" s="2"/>
      <c r="B253" s="147"/>
      <c r="C253" s="148" t="s">
        <v>22</v>
      </c>
      <c r="D253" s="12"/>
      <c r="E253" s="64">
        <v>0</v>
      </c>
      <c r="F253" s="64">
        <v>0</v>
      </c>
      <c r="G253" s="64">
        <f t="shared" si="299"/>
        <v>0</v>
      </c>
      <c r="H253" s="64">
        <v>0</v>
      </c>
      <c r="I253" s="64">
        <f t="shared" si="300"/>
        <v>0</v>
      </c>
      <c r="J253" s="64">
        <v>0</v>
      </c>
      <c r="K253" s="64">
        <f t="shared" si="301"/>
        <v>0</v>
      </c>
      <c r="M253" s="108"/>
      <c r="N253" s="109" t="s">
        <v>17</v>
      </c>
      <c r="O253" s="88">
        <v>0</v>
      </c>
      <c r="P253" s="88">
        <v>0</v>
      </c>
      <c r="Q253" s="88">
        <f t="shared" si="297"/>
        <v>0</v>
      </c>
      <c r="R253" s="88">
        <v>0</v>
      </c>
      <c r="S253" s="88">
        <f t="shared" si="298"/>
        <v>0</v>
      </c>
      <c r="T253" s="88">
        <v>0</v>
      </c>
      <c r="U253" s="88">
        <f t="shared" si="305"/>
        <v>0</v>
      </c>
      <c r="W253" s="134"/>
    </row>
    <row r="254" spans="1:49" ht="19.5" hidden="1" customHeight="1" outlineLevel="1" x14ac:dyDescent="0.2">
      <c r="A254" s="2"/>
      <c r="B254" s="147"/>
      <c r="C254" s="148" t="s">
        <v>43</v>
      </c>
      <c r="D254" s="12"/>
      <c r="E254" s="15">
        <v>0</v>
      </c>
      <c r="F254" s="15">
        <v>0</v>
      </c>
      <c r="G254" s="15">
        <f t="shared" si="299"/>
        <v>0</v>
      </c>
      <c r="H254" s="15">
        <v>0</v>
      </c>
      <c r="I254" s="15">
        <f t="shared" si="300"/>
        <v>0</v>
      </c>
      <c r="J254" s="15">
        <v>0</v>
      </c>
      <c r="K254" s="15">
        <f t="shared" si="301"/>
        <v>0</v>
      </c>
      <c r="L254" s="51"/>
      <c r="M254" s="160" t="s">
        <v>41</v>
      </c>
      <c r="N254" s="14"/>
      <c r="O254" s="66">
        <v>0</v>
      </c>
      <c r="P254" s="66">
        <v>0</v>
      </c>
      <c r="Q254" s="66">
        <f t="shared" si="297"/>
        <v>0</v>
      </c>
      <c r="R254" s="66">
        <v>0</v>
      </c>
      <c r="S254" s="66">
        <f t="shared" si="298"/>
        <v>0</v>
      </c>
      <c r="T254" s="66">
        <v>0</v>
      </c>
      <c r="U254" s="66">
        <f t="shared" si="305"/>
        <v>0</v>
      </c>
      <c r="W254" s="134"/>
    </row>
    <row r="255" spans="1:49" ht="19.5" hidden="1" customHeight="1" outlineLevel="1" x14ac:dyDescent="0.2">
      <c r="B255" s="147"/>
      <c r="C255" s="148" t="s">
        <v>48</v>
      </c>
      <c r="D255" s="12"/>
      <c r="E255" s="64">
        <v>0</v>
      </c>
      <c r="F255" s="64">
        <v>0</v>
      </c>
      <c r="G255" s="64">
        <f t="shared" si="299"/>
        <v>0</v>
      </c>
      <c r="H255" s="64">
        <v>0</v>
      </c>
      <c r="I255" s="64">
        <f t="shared" si="300"/>
        <v>0</v>
      </c>
      <c r="J255" s="64">
        <v>0</v>
      </c>
      <c r="K255" s="64">
        <f t="shared" si="301"/>
        <v>0</v>
      </c>
      <c r="L255" s="33"/>
      <c r="M255" s="61" t="s">
        <v>36</v>
      </c>
      <c r="N255" s="32"/>
      <c r="O255" s="66">
        <v>0</v>
      </c>
      <c r="P255" s="66">
        <v>0</v>
      </c>
      <c r="Q255" s="66">
        <f t="shared" si="297"/>
        <v>0</v>
      </c>
      <c r="R255" s="66">
        <v>0</v>
      </c>
      <c r="S255" s="66">
        <f t="shared" si="298"/>
        <v>0</v>
      </c>
      <c r="T255" s="66">
        <v>0</v>
      </c>
      <c r="U255" s="66">
        <f t="shared" si="305"/>
        <v>0</v>
      </c>
      <c r="W255" s="134"/>
    </row>
    <row r="256" spans="1:49" ht="19.5" hidden="1" customHeight="1" outlineLevel="1" thickBot="1" x14ac:dyDescent="0.25">
      <c r="B256" s="110"/>
      <c r="C256" s="41" t="s">
        <v>58</v>
      </c>
      <c r="D256" s="41"/>
      <c r="E256" s="65">
        <v>0</v>
      </c>
      <c r="F256" s="65">
        <v>0</v>
      </c>
      <c r="G256" s="65">
        <f t="shared" si="299"/>
        <v>0</v>
      </c>
      <c r="H256" s="65">
        <v>0</v>
      </c>
      <c r="I256" s="65">
        <f t="shared" si="300"/>
        <v>0</v>
      </c>
      <c r="J256" s="65">
        <v>0</v>
      </c>
      <c r="K256" s="65">
        <f t="shared" si="301"/>
        <v>0</v>
      </c>
      <c r="L256" s="33"/>
      <c r="M256" s="161" t="s">
        <v>59</v>
      </c>
      <c r="N256" s="145"/>
      <c r="O256" s="97">
        <v>0</v>
      </c>
      <c r="P256" s="97">
        <v>0</v>
      </c>
      <c r="Q256" s="97">
        <f t="shared" si="297"/>
        <v>0</v>
      </c>
      <c r="R256" s="97">
        <v>0</v>
      </c>
      <c r="S256" s="97">
        <f t="shared" si="298"/>
        <v>0</v>
      </c>
      <c r="T256" s="97">
        <v>0</v>
      </c>
      <c r="U256" s="97">
        <f t="shared" si="305"/>
        <v>0</v>
      </c>
      <c r="W256" s="134"/>
    </row>
    <row r="257" spans="1:49" s="9" customFormat="1" ht="19.5" hidden="1" customHeight="1" outlineLevel="1" thickBot="1" x14ac:dyDescent="0.25">
      <c r="B257" s="162" t="s">
        <v>14</v>
      </c>
      <c r="C257" s="148"/>
      <c r="D257" s="12"/>
      <c r="E257" s="15">
        <f t="shared" ref="E257:F257" si="306">SUM(E251:E256)+E244</f>
        <v>0</v>
      </c>
      <c r="F257" s="15">
        <f t="shared" si="306"/>
        <v>0</v>
      </c>
      <c r="G257" s="15">
        <f t="shared" si="299"/>
        <v>0</v>
      </c>
      <c r="H257" s="15">
        <f t="shared" ref="H257:J257" si="307">SUM(H251:H256)+H244</f>
        <v>0</v>
      </c>
      <c r="I257" s="15">
        <f t="shared" si="300"/>
        <v>0</v>
      </c>
      <c r="J257" s="15">
        <f t="shared" si="307"/>
        <v>0</v>
      </c>
      <c r="K257" s="15">
        <f t="shared" si="301"/>
        <v>0</v>
      </c>
      <c r="L257" s="73"/>
      <c r="M257" s="163" t="s">
        <v>18</v>
      </c>
      <c r="N257" s="164"/>
      <c r="O257" s="66">
        <f t="shared" ref="O257:P257" si="308">+O255+O250+O244+O254+O256</f>
        <v>0</v>
      </c>
      <c r="P257" s="66">
        <f t="shared" si="308"/>
        <v>0</v>
      </c>
      <c r="Q257" s="66">
        <f t="shared" si="297"/>
        <v>0</v>
      </c>
      <c r="R257" s="66">
        <f t="shared" ref="R257" si="309">+R255+R250+R244+R254+R256</f>
        <v>0</v>
      </c>
      <c r="S257" s="66">
        <f t="shared" si="298"/>
        <v>0</v>
      </c>
      <c r="T257" s="66">
        <f t="shared" ref="T257" si="310">+T255+T250+T244+T254+T256</f>
        <v>0</v>
      </c>
      <c r="U257" s="66">
        <f>+U256+U255+U254+U250+U244</f>
        <v>0</v>
      </c>
      <c r="V257" s="5"/>
      <c r="W257" s="135"/>
      <c r="X257" s="328">
        <f>+U257-K257</f>
        <v>0</v>
      </c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5"/>
      <c r="AM257" s="5"/>
      <c r="AN257" s="5"/>
      <c r="AO257" s="5"/>
      <c r="AP257" s="5"/>
      <c r="AQ257" s="5"/>
      <c r="AR257" s="5"/>
      <c r="AS257" s="5"/>
      <c r="AT257" s="5"/>
      <c r="AU257" s="5"/>
      <c r="AV257" s="5"/>
      <c r="AW257" s="5"/>
    </row>
    <row r="258" spans="1:49" s="6" customFormat="1" ht="25.5" hidden="1" customHeight="1" outlineLevel="1" x14ac:dyDescent="0.2">
      <c r="B258" s="315" t="s">
        <v>119</v>
      </c>
      <c r="C258" s="129" t="s">
        <v>31</v>
      </c>
      <c r="D258" s="130"/>
      <c r="E258" s="129"/>
      <c r="F258" s="129"/>
      <c r="G258" s="129"/>
      <c r="H258" s="129"/>
      <c r="I258" s="129"/>
      <c r="J258" s="129"/>
      <c r="K258" s="129"/>
      <c r="L258" s="129"/>
      <c r="M258" s="130"/>
      <c r="N258" s="189"/>
      <c r="O258" s="189"/>
      <c r="P258" s="189"/>
      <c r="Q258" s="189"/>
      <c r="R258" s="189"/>
      <c r="S258" s="189"/>
      <c r="T258" s="189"/>
      <c r="U258" s="189"/>
      <c r="W258" s="135"/>
    </row>
    <row r="259" spans="1:49" ht="40.5" hidden="1" customHeight="1" outlineLevel="1" x14ac:dyDescent="0.2">
      <c r="B259" s="101" t="s">
        <v>0</v>
      </c>
      <c r="C259" s="30"/>
      <c r="D259" s="102"/>
      <c r="E259" s="40" t="str">
        <f t="shared" ref="E259:K259" si="311">+E$6</f>
        <v>Eredeti előirányzat
2025. év</v>
      </c>
      <c r="F259" s="40" t="str">
        <f t="shared" si="311"/>
        <v>1 számú 
módosítás</v>
      </c>
      <c r="G259" s="40" t="str">
        <f t="shared" si="311"/>
        <v>1. Módosított előirányzat
2025. év</v>
      </c>
      <c r="H259" s="40" t="str">
        <f t="shared" si="311"/>
        <v>2 számú 
módosítás</v>
      </c>
      <c r="I259" s="40" t="str">
        <f t="shared" si="311"/>
        <v>2. Módosított előirányzat
2025. év</v>
      </c>
      <c r="J259" s="40" t="str">
        <f t="shared" si="311"/>
        <v>3 számú 
módosítás</v>
      </c>
      <c r="K259" s="40" t="str">
        <f t="shared" si="311"/>
        <v>3. Módosított előirányzat
2025. év</v>
      </c>
      <c r="L259" s="55"/>
      <c r="M259" s="61" t="s">
        <v>1</v>
      </c>
      <c r="N259" s="103"/>
      <c r="O259" s="40" t="str">
        <f t="shared" ref="O259:U259" si="312">+O$6</f>
        <v>Eredeti előirányzat
2025. év</v>
      </c>
      <c r="P259" s="40" t="str">
        <f t="shared" si="312"/>
        <v>1 számú 
módosítás</v>
      </c>
      <c r="Q259" s="40" t="str">
        <f t="shared" si="312"/>
        <v>1. Módosított előirányzat
2025. év</v>
      </c>
      <c r="R259" s="40" t="str">
        <f t="shared" si="312"/>
        <v>2 számú 
módosítás</v>
      </c>
      <c r="S259" s="40" t="str">
        <f t="shared" si="312"/>
        <v>2. Módosított előirányzat
2025. év</v>
      </c>
      <c r="T259" s="40" t="str">
        <f t="shared" si="312"/>
        <v>3 számú 
módosítás</v>
      </c>
      <c r="U259" s="40" t="str">
        <f t="shared" si="312"/>
        <v>3. Módosított előirányzat
2025. év</v>
      </c>
      <c r="W259" s="134"/>
    </row>
    <row r="260" spans="1:49" ht="19.5" hidden="1" customHeight="1" outlineLevel="1" x14ac:dyDescent="0.2">
      <c r="B260" s="147"/>
      <c r="C260" s="148" t="s">
        <v>2</v>
      </c>
      <c r="D260" s="149"/>
      <c r="E260" s="150">
        <f t="shared" ref="E260:I260" si="313">+E261+E262+E263+E264</f>
        <v>0</v>
      </c>
      <c r="F260" s="150">
        <f t="shared" si="313"/>
        <v>0</v>
      </c>
      <c r="G260" s="150">
        <f t="shared" si="313"/>
        <v>0</v>
      </c>
      <c r="H260" s="150">
        <f t="shared" si="313"/>
        <v>0</v>
      </c>
      <c r="I260" s="150">
        <f t="shared" si="313"/>
        <v>0</v>
      </c>
      <c r="J260" s="150">
        <f t="shared" ref="J260:K260" si="314">+J261+J262+J263+J264</f>
        <v>0</v>
      </c>
      <c r="K260" s="150">
        <f t="shared" si="314"/>
        <v>0</v>
      </c>
      <c r="L260" s="50"/>
      <c r="M260" s="151" t="s">
        <v>3</v>
      </c>
      <c r="N260" s="152"/>
      <c r="O260" s="80">
        <f t="shared" ref="O260:P260" si="315">SUM(O261:O265)</f>
        <v>0</v>
      </c>
      <c r="P260" s="80">
        <f t="shared" si="315"/>
        <v>0</v>
      </c>
      <c r="Q260" s="80">
        <f>+O260+P260</f>
        <v>0</v>
      </c>
      <c r="R260" s="80">
        <f t="shared" ref="R260" si="316">SUM(R261:R265)</f>
        <v>0</v>
      </c>
      <c r="S260" s="80">
        <f>+Q260+R260</f>
        <v>0</v>
      </c>
      <c r="T260" s="80">
        <f t="shared" ref="T260" si="317">SUM(T261:T265)</f>
        <v>0</v>
      </c>
      <c r="U260" s="80">
        <f>SUM(U261:U265)</f>
        <v>0</v>
      </c>
      <c r="W260" s="134"/>
    </row>
    <row r="261" spans="1:49" ht="19.5" hidden="1" customHeight="1" outlineLevel="1" x14ac:dyDescent="0.2">
      <c r="B261" s="153"/>
      <c r="C261" s="154" t="s">
        <v>4</v>
      </c>
      <c r="D261" s="154"/>
      <c r="E261" s="155"/>
      <c r="F261" s="155">
        <v>0</v>
      </c>
      <c r="G261" s="155"/>
      <c r="H261" s="155"/>
      <c r="I261" s="155"/>
      <c r="J261" s="155"/>
      <c r="K261" s="155"/>
      <c r="L261" s="52"/>
      <c r="M261" s="156"/>
      <c r="N261" s="157" t="s">
        <v>6</v>
      </c>
      <c r="O261" s="158">
        <v>0</v>
      </c>
      <c r="P261" s="158">
        <v>0</v>
      </c>
      <c r="Q261" s="158">
        <f t="shared" ref="Q261:Q273" si="318">+O261+P261</f>
        <v>0</v>
      </c>
      <c r="R261" s="158">
        <v>0</v>
      </c>
      <c r="S261" s="158">
        <f t="shared" ref="S261:S273" si="319">+Q261+R261</f>
        <v>0</v>
      </c>
      <c r="T261" s="158">
        <v>0</v>
      </c>
      <c r="U261" s="158">
        <f>+S261+T261</f>
        <v>0</v>
      </c>
      <c r="W261" s="134"/>
    </row>
    <row r="262" spans="1:49" ht="23.25" hidden="1" customHeight="1" outlineLevel="1" x14ac:dyDescent="0.2">
      <c r="A262" s="2"/>
      <c r="B262" s="105"/>
      <c r="C262" s="21" t="s">
        <v>5</v>
      </c>
      <c r="D262" s="22"/>
      <c r="E262" s="8">
        <v>0</v>
      </c>
      <c r="F262" s="8">
        <v>0</v>
      </c>
      <c r="G262" s="8">
        <f>+E262+F262</f>
        <v>0</v>
      </c>
      <c r="H262" s="8">
        <v>0</v>
      </c>
      <c r="I262" s="8">
        <f>+G262+H262</f>
        <v>0</v>
      </c>
      <c r="J262" s="8">
        <v>0</v>
      </c>
      <c r="K262" s="8">
        <f>+I262+J262</f>
        <v>0</v>
      </c>
      <c r="L262" s="52"/>
      <c r="M262" s="59"/>
      <c r="N262" s="23" t="s">
        <v>8</v>
      </c>
      <c r="O262" s="86">
        <v>0</v>
      </c>
      <c r="P262" s="86">
        <v>0</v>
      </c>
      <c r="Q262" s="86">
        <f t="shared" si="318"/>
        <v>0</v>
      </c>
      <c r="R262" s="86">
        <v>0</v>
      </c>
      <c r="S262" s="86">
        <f t="shared" si="319"/>
        <v>0</v>
      </c>
      <c r="T262" s="86">
        <v>0</v>
      </c>
      <c r="U262" s="86">
        <f>+S262+T262</f>
        <v>0</v>
      </c>
      <c r="W262" s="134"/>
    </row>
    <row r="263" spans="1:49" ht="19.5" hidden="1" customHeight="1" outlineLevel="1" x14ac:dyDescent="0.2">
      <c r="A263" s="2"/>
      <c r="B263" s="105"/>
      <c r="C263" s="21" t="s">
        <v>7</v>
      </c>
      <c r="D263" s="22"/>
      <c r="E263" s="8"/>
      <c r="F263" s="8">
        <v>0</v>
      </c>
      <c r="G263" s="8">
        <f t="shared" ref="G263:G273" si="320">+E263+F263</f>
        <v>0</v>
      </c>
      <c r="H263" s="8">
        <v>0</v>
      </c>
      <c r="I263" s="8">
        <f t="shared" ref="I263:I273" si="321">+G263+H263</f>
        <v>0</v>
      </c>
      <c r="J263" s="8">
        <v>0</v>
      </c>
      <c r="K263" s="8">
        <f t="shared" ref="K263:K273" si="322">+I263+J263</f>
        <v>0</v>
      </c>
      <c r="L263" s="52"/>
      <c r="M263" s="59"/>
      <c r="N263" s="24" t="s">
        <v>9</v>
      </c>
      <c r="O263" s="86">
        <v>0</v>
      </c>
      <c r="P263" s="86">
        <v>0</v>
      </c>
      <c r="Q263" s="86">
        <f t="shared" si="318"/>
        <v>0</v>
      </c>
      <c r="R263" s="86">
        <v>0</v>
      </c>
      <c r="S263" s="86">
        <f t="shared" si="319"/>
        <v>0</v>
      </c>
      <c r="T263" s="86">
        <v>0</v>
      </c>
      <c r="U263" s="86">
        <f>+S263+T263</f>
        <v>0</v>
      </c>
      <c r="W263" s="134"/>
    </row>
    <row r="264" spans="1:49" ht="19.5" hidden="1" customHeight="1" outlineLevel="1" x14ac:dyDescent="0.2">
      <c r="A264" s="2"/>
      <c r="B264" s="105"/>
      <c r="C264" s="21" t="s">
        <v>21</v>
      </c>
      <c r="D264" s="22"/>
      <c r="E264" s="8"/>
      <c r="F264" s="8">
        <v>0</v>
      </c>
      <c r="G264" s="8">
        <f t="shared" si="320"/>
        <v>0</v>
      </c>
      <c r="H264" s="8">
        <v>0</v>
      </c>
      <c r="I264" s="8">
        <f t="shared" si="321"/>
        <v>0</v>
      </c>
      <c r="J264" s="8">
        <v>0</v>
      </c>
      <c r="K264" s="8">
        <f t="shared" si="322"/>
        <v>0</v>
      </c>
      <c r="L264" s="52"/>
      <c r="M264" s="59"/>
      <c r="N264" s="24" t="s">
        <v>11</v>
      </c>
      <c r="O264" s="86">
        <v>0</v>
      </c>
      <c r="P264" s="86">
        <v>0</v>
      </c>
      <c r="Q264" s="86">
        <f t="shared" si="318"/>
        <v>0</v>
      </c>
      <c r="R264" s="86">
        <v>0</v>
      </c>
      <c r="S264" s="86">
        <f t="shared" si="319"/>
        <v>0</v>
      </c>
      <c r="T264" s="86">
        <v>0</v>
      </c>
      <c r="U264" s="86">
        <f>+S264+T264</f>
        <v>0</v>
      </c>
      <c r="W264" s="134"/>
    </row>
    <row r="265" spans="1:49" ht="19.5" hidden="1" customHeight="1" outlineLevel="1" x14ac:dyDescent="0.2">
      <c r="A265" s="2"/>
      <c r="B265" s="106"/>
      <c r="C265" s="25"/>
      <c r="D265" s="25"/>
      <c r="E265" s="107"/>
      <c r="F265" s="107">
        <v>0</v>
      </c>
      <c r="G265" s="8">
        <f t="shared" si="320"/>
        <v>0</v>
      </c>
      <c r="H265" s="107">
        <v>0</v>
      </c>
      <c r="I265" s="8">
        <f t="shared" si="321"/>
        <v>0</v>
      </c>
      <c r="J265" s="107">
        <v>0</v>
      </c>
      <c r="K265" s="8">
        <f t="shared" si="322"/>
        <v>0</v>
      </c>
      <c r="L265" s="56"/>
      <c r="M265" s="60"/>
      <c r="N265" s="27" t="s">
        <v>12</v>
      </c>
      <c r="O265" s="87">
        <v>0</v>
      </c>
      <c r="P265" s="87">
        <v>0</v>
      </c>
      <c r="Q265" s="87">
        <f t="shared" si="318"/>
        <v>0</v>
      </c>
      <c r="R265" s="87">
        <v>0</v>
      </c>
      <c r="S265" s="87">
        <f t="shared" si="319"/>
        <v>0</v>
      </c>
      <c r="T265" s="87">
        <v>0</v>
      </c>
      <c r="U265" s="87">
        <f>+S265+T265</f>
        <v>0</v>
      </c>
      <c r="W265" s="134"/>
    </row>
    <row r="266" spans="1:49" ht="19.5" hidden="1" customHeight="1" outlineLevel="1" x14ac:dyDescent="0.2">
      <c r="A266" s="2"/>
      <c r="B266" s="106"/>
      <c r="C266" s="25"/>
      <c r="D266" s="25"/>
      <c r="E266" s="107"/>
      <c r="F266" s="107">
        <v>0</v>
      </c>
      <c r="G266" s="8">
        <f t="shared" si="320"/>
        <v>0</v>
      </c>
      <c r="H266" s="107">
        <v>0</v>
      </c>
      <c r="I266" s="8">
        <f t="shared" si="321"/>
        <v>0</v>
      </c>
      <c r="J266" s="107">
        <v>0</v>
      </c>
      <c r="K266" s="8">
        <f t="shared" si="322"/>
        <v>0</v>
      </c>
      <c r="L266" s="33"/>
      <c r="M266" s="151" t="s">
        <v>13</v>
      </c>
      <c r="N266" s="152"/>
      <c r="O266" s="66">
        <f t="shared" ref="O266:P266" si="323">SUM(O267:O269)</f>
        <v>0</v>
      </c>
      <c r="P266" s="66">
        <f t="shared" si="323"/>
        <v>0</v>
      </c>
      <c r="Q266" s="66">
        <f t="shared" si="318"/>
        <v>0</v>
      </c>
      <c r="R266" s="66">
        <f t="shared" ref="R266" si="324">SUM(R267:R269)</f>
        <v>0</v>
      </c>
      <c r="S266" s="66">
        <f t="shared" si="319"/>
        <v>0</v>
      </c>
      <c r="T266" s="66">
        <f t="shared" ref="T266" si="325">SUM(T267:T269)</f>
        <v>0</v>
      </c>
      <c r="U266" s="80">
        <f>SUM(U267:U269)</f>
        <v>0</v>
      </c>
      <c r="W266" s="134"/>
    </row>
    <row r="267" spans="1:49" ht="19.5" hidden="1" customHeight="1" outlineLevel="1" x14ac:dyDescent="0.2">
      <c r="A267" s="2"/>
      <c r="B267" s="147"/>
      <c r="C267" s="148" t="s">
        <v>10</v>
      </c>
      <c r="D267" s="12"/>
      <c r="E267" s="13">
        <f>149-149</f>
        <v>0</v>
      </c>
      <c r="F267" s="13">
        <v>0</v>
      </c>
      <c r="G267" s="13">
        <f t="shared" si="320"/>
        <v>0</v>
      </c>
      <c r="H267" s="13">
        <v>0</v>
      </c>
      <c r="I267" s="13">
        <f t="shared" si="321"/>
        <v>0</v>
      </c>
      <c r="J267" s="13">
        <v>0</v>
      </c>
      <c r="K267" s="13">
        <f t="shared" si="322"/>
        <v>0</v>
      </c>
      <c r="L267" s="50"/>
      <c r="M267" s="156"/>
      <c r="N267" s="157" t="s">
        <v>15</v>
      </c>
      <c r="O267" s="158">
        <v>0</v>
      </c>
      <c r="P267" s="158">
        <v>0</v>
      </c>
      <c r="Q267" s="158">
        <f t="shared" si="318"/>
        <v>0</v>
      </c>
      <c r="R267" s="158">
        <v>0</v>
      </c>
      <c r="S267" s="158">
        <f t="shared" si="319"/>
        <v>0</v>
      </c>
      <c r="T267" s="158">
        <v>0</v>
      </c>
      <c r="U267" s="158">
        <f t="shared" ref="U267:U272" si="326">+S267+T267</f>
        <v>0</v>
      </c>
      <c r="W267" s="134"/>
    </row>
    <row r="268" spans="1:49" ht="19.5" hidden="1" customHeight="1" outlineLevel="1" x14ac:dyDescent="0.2">
      <c r="A268" s="2"/>
      <c r="B268" s="147"/>
      <c r="C268" s="148" t="s">
        <v>23</v>
      </c>
      <c r="D268" s="12"/>
      <c r="E268" s="15">
        <v>0</v>
      </c>
      <c r="F268" s="15">
        <v>0</v>
      </c>
      <c r="G268" s="15">
        <f t="shared" si="320"/>
        <v>0</v>
      </c>
      <c r="H268" s="15">
        <v>0</v>
      </c>
      <c r="I268" s="15">
        <f t="shared" si="321"/>
        <v>0</v>
      </c>
      <c r="J268" s="15">
        <v>0</v>
      </c>
      <c r="K268" s="15">
        <f t="shared" si="322"/>
        <v>0</v>
      </c>
      <c r="L268" s="51"/>
      <c r="M268" s="59"/>
      <c r="N268" s="24" t="s">
        <v>16</v>
      </c>
      <c r="O268" s="86">
        <v>0</v>
      </c>
      <c r="P268" s="86">
        <v>0</v>
      </c>
      <c r="Q268" s="86">
        <f t="shared" si="318"/>
        <v>0</v>
      </c>
      <c r="R268" s="86">
        <v>0</v>
      </c>
      <c r="S268" s="86">
        <f t="shared" si="319"/>
        <v>0</v>
      </c>
      <c r="T268" s="86">
        <v>0</v>
      </c>
      <c r="U268" s="86">
        <f t="shared" si="326"/>
        <v>0</v>
      </c>
      <c r="W268" s="134"/>
    </row>
    <row r="269" spans="1:49" ht="19.5" hidden="1" customHeight="1" outlineLevel="1" x14ac:dyDescent="0.2">
      <c r="A269" s="2"/>
      <c r="B269" s="147"/>
      <c r="C269" s="148" t="s">
        <v>22</v>
      </c>
      <c r="D269" s="12"/>
      <c r="E269" s="64">
        <v>0</v>
      </c>
      <c r="F269" s="64">
        <v>0</v>
      </c>
      <c r="G269" s="64">
        <f t="shared" si="320"/>
        <v>0</v>
      </c>
      <c r="H269" s="64">
        <v>0</v>
      </c>
      <c r="I269" s="64">
        <f t="shared" si="321"/>
        <v>0</v>
      </c>
      <c r="J269" s="64">
        <v>0</v>
      </c>
      <c r="K269" s="64">
        <f t="shared" si="322"/>
        <v>0</v>
      </c>
      <c r="M269" s="108"/>
      <c r="N269" s="109" t="s">
        <v>17</v>
      </c>
      <c r="O269" s="88">
        <v>0</v>
      </c>
      <c r="P269" s="88">
        <v>0</v>
      </c>
      <c r="Q269" s="88">
        <f t="shared" si="318"/>
        <v>0</v>
      </c>
      <c r="R269" s="88">
        <v>0</v>
      </c>
      <c r="S269" s="88">
        <f t="shared" si="319"/>
        <v>0</v>
      </c>
      <c r="T269" s="88">
        <v>0</v>
      </c>
      <c r="U269" s="88">
        <f t="shared" si="326"/>
        <v>0</v>
      </c>
      <c r="W269" s="134"/>
    </row>
    <row r="270" spans="1:49" ht="19.5" hidden="1" customHeight="1" outlineLevel="1" x14ac:dyDescent="0.2">
      <c r="A270" s="2"/>
      <c r="B270" s="147"/>
      <c r="C270" s="148" t="s">
        <v>43</v>
      </c>
      <c r="D270" s="12"/>
      <c r="E270" s="15">
        <v>0</v>
      </c>
      <c r="F270" s="15">
        <v>0</v>
      </c>
      <c r="G270" s="15">
        <f t="shared" si="320"/>
        <v>0</v>
      </c>
      <c r="H270" s="15">
        <v>0</v>
      </c>
      <c r="I270" s="15">
        <f t="shared" si="321"/>
        <v>0</v>
      </c>
      <c r="J270" s="15">
        <v>0</v>
      </c>
      <c r="K270" s="15">
        <f t="shared" si="322"/>
        <v>0</v>
      </c>
      <c r="L270" s="51"/>
      <c r="M270" s="160" t="s">
        <v>41</v>
      </c>
      <c r="N270" s="14"/>
      <c r="O270" s="66">
        <v>0</v>
      </c>
      <c r="P270" s="66">
        <v>0</v>
      </c>
      <c r="Q270" s="66">
        <f t="shared" si="318"/>
        <v>0</v>
      </c>
      <c r="R270" s="66">
        <v>0</v>
      </c>
      <c r="S270" s="66">
        <f t="shared" si="319"/>
        <v>0</v>
      </c>
      <c r="T270" s="66">
        <v>0</v>
      </c>
      <c r="U270" s="66">
        <f t="shared" si="326"/>
        <v>0</v>
      </c>
      <c r="W270" s="134"/>
    </row>
    <row r="271" spans="1:49" ht="19.5" hidden="1" customHeight="1" outlineLevel="1" x14ac:dyDescent="0.2">
      <c r="B271" s="147"/>
      <c r="C271" s="148" t="s">
        <v>48</v>
      </c>
      <c r="D271" s="12"/>
      <c r="E271" s="64"/>
      <c r="F271" s="64">
        <v>0</v>
      </c>
      <c r="G271" s="64">
        <f t="shared" si="320"/>
        <v>0</v>
      </c>
      <c r="H271" s="64">
        <v>0</v>
      </c>
      <c r="I271" s="64">
        <f t="shared" si="321"/>
        <v>0</v>
      </c>
      <c r="J271" s="64">
        <v>0</v>
      </c>
      <c r="K271" s="64">
        <f t="shared" si="322"/>
        <v>0</v>
      </c>
      <c r="L271" s="33"/>
      <c r="M271" s="61" t="s">
        <v>36</v>
      </c>
      <c r="N271" s="32"/>
      <c r="O271" s="66">
        <v>0</v>
      </c>
      <c r="P271" s="66">
        <v>0</v>
      </c>
      <c r="Q271" s="66">
        <f t="shared" si="318"/>
        <v>0</v>
      </c>
      <c r="R271" s="66">
        <v>0</v>
      </c>
      <c r="S271" s="66">
        <f t="shared" si="319"/>
        <v>0</v>
      </c>
      <c r="T271" s="66">
        <v>0</v>
      </c>
      <c r="U271" s="66">
        <f t="shared" si="326"/>
        <v>0</v>
      </c>
      <c r="W271" s="134"/>
    </row>
    <row r="272" spans="1:49" ht="19.5" hidden="1" customHeight="1" outlineLevel="1" thickBot="1" x14ac:dyDescent="0.25">
      <c r="B272" s="110"/>
      <c r="C272" s="41" t="s">
        <v>58</v>
      </c>
      <c r="D272" s="41"/>
      <c r="E272" s="65"/>
      <c r="F272" s="65">
        <v>0</v>
      </c>
      <c r="G272" s="65">
        <f t="shared" si="320"/>
        <v>0</v>
      </c>
      <c r="H272" s="65">
        <v>0</v>
      </c>
      <c r="I272" s="65">
        <f t="shared" si="321"/>
        <v>0</v>
      </c>
      <c r="J272" s="65">
        <v>0</v>
      </c>
      <c r="K272" s="65">
        <f t="shared" si="322"/>
        <v>0</v>
      </c>
      <c r="L272" s="33"/>
      <c r="M272" s="161" t="s">
        <v>59</v>
      </c>
      <c r="N272" s="145"/>
      <c r="O272" s="97">
        <v>0</v>
      </c>
      <c r="P272" s="97">
        <v>0</v>
      </c>
      <c r="Q272" s="97">
        <f t="shared" si="318"/>
        <v>0</v>
      </c>
      <c r="R272" s="97">
        <v>0</v>
      </c>
      <c r="S272" s="97">
        <f t="shared" si="319"/>
        <v>0</v>
      </c>
      <c r="T272" s="97">
        <v>0</v>
      </c>
      <c r="U272" s="97">
        <f t="shared" si="326"/>
        <v>0</v>
      </c>
      <c r="W272" s="134"/>
    </row>
    <row r="273" spans="1:49" s="9" customFormat="1" ht="19.5" hidden="1" customHeight="1" outlineLevel="1" thickBot="1" x14ac:dyDescent="0.25">
      <c r="B273" s="162" t="s">
        <v>14</v>
      </c>
      <c r="C273" s="148"/>
      <c r="D273" s="12"/>
      <c r="E273" s="15">
        <f t="shared" ref="E273:F273" si="327">SUM(E267:E272)+E260</f>
        <v>0</v>
      </c>
      <c r="F273" s="15">
        <f t="shared" si="327"/>
        <v>0</v>
      </c>
      <c r="G273" s="15">
        <f t="shared" si="320"/>
        <v>0</v>
      </c>
      <c r="H273" s="15">
        <f t="shared" ref="H273:J273" si="328">SUM(H267:H272)+H260</f>
        <v>0</v>
      </c>
      <c r="I273" s="15">
        <f t="shared" si="321"/>
        <v>0</v>
      </c>
      <c r="J273" s="15">
        <f t="shared" si="328"/>
        <v>0</v>
      </c>
      <c r="K273" s="15">
        <f t="shared" si="322"/>
        <v>0</v>
      </c>
      <c r="L273" s="73"/>
      <c r="M273" s="163" t="s">
        <v>18</v>
      </c>
      <c r="N273" s="164"/>
      <c r="O273" s="66">
        <f t="shared" ref="O273:P273" si="329">+O271+O266+O260+O270+O272</f>
        <v>0</v>
      </c>
      <c r="P273" s="66">
        <f t="shared" si="329"/>
        <v>0</v>
      </c>
      <c r="Q273" s="66">
        <f t="shared" si="318"/>
        <v>0</v>
      </c>
      <c r="R273" s="66">
        <f t="shared" ref="R273" si="330">+R271+R266+R260+R270+R272</f>
        <v>0</v>
      </c>
      <c r="S273" s="66">
        <f t="shared" si="319"/>
        <v>0</v>
      </c>
      <c r="T273" s="66">
        <f t="shared" ref="T273" si="331">+T271+T266+T260+T270+T272</f>
        <v>0</v>
      </c>
      <c r="U273" s="66">
        <f>+U272+U271+U270+U266+U260</f>
        <v>0</v>
      </c>
      <c r="V273" s="5"/>
      <c r="W273" s="135"/>
      <c r="X273" s="328">
        <f>+U273-K273</f>
        <v>0</v>
      </c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  <c r="AO273" s="5"/>
      <c r="AP273" s="5"/>
      <c r="AQ273" s="5"/>
      <c r="AR273" s="5"/>
      <c r="AS273" s="5"/>
      <c r="AT273" s="5"/>
      <c r="AU273" s="5"/>
      <c r="AV273" s="5"/>
      <c r="AW273" s="5"/>
    </row>
    <row r="274" spans="1:49" s="6" customFormat="1" ht="25.5" hidden="1" customHeight="1" outlineLevel="1" x14ac:dyDescent="0.2">
      <c r="B274" s="324"/>
      <c r="C274" s="129" t="s">
        <v>88</v>
      </c>
      <c r="D274" s="130"/>
      <c r="E274" s="129"/>
      <c r="F274" s="129"/>
      <c r="G274" s="129"/>
      <c r="H274" s="129"/>
      <c r="I274" s="129"/>
      <c r="J274" s="129"/>
      <c r="K274" s="129"/>
      <c r="L274" s="129"/>
      <c r="M274" s="130"/>
      <c r="N274" s="189"/>
      <c r="O274" s="189"/>
      <c r="P274" s="189"/>
      <c r="Q274" s="189"/>
      <c r="R274" s="189"/>
      <c r="S274" s="189"/>
      <c r="T274" s="189"/>
      <c r="U274" s="189"/>
      <c r="W274" s="135"/>
    </row>
    <row r="275" spans="1:49" ht="40.5" hidden="1" customHeight="1" outlineLevel="1" x14ac:dyDescent="0.2">
      <c r="B275" s="101" t="s">
        <v>0</v>
      </c>
      <c r="C275" s="30"/>
      <c r="D275" s="102"/>
      <c r="E275" s="40" t="str">
        <f t="shared" ref="E275:K275" si="332">+E$6</f>
        <v>Eredeti előirányzat
2025. év</v>
      </c>
      <c r="F275" s="40" t="str">
        <f t="shared" si="332"/>
        <v>1 számú 
módosítás</v>
      </c>
      <c r="G275" s="40" t="str">
        <f t="shared" si="332"/>
        <v>1. Módosított előirányzat
2025. év</v>
      </c>
      <c r="H275" s="40" t="str">
        <f t="shared" si="332"/>
        <v>2 számú 
módosítás</v>
      </c>
      <c r="I275" s="40" t="str">
        <f t="shared" si="332"/>
        <v>2. Módosított előirányzat
2025. év</v>
      </c>
      <c r="J275" s="40" t="str">
        <f t="shared" si="332"/>
        <v>3 számú 
módosítás</v>
      </c>
      <c r="K275" s="40" t="str">
        <f t="shared" si="332"/>
        <v>3. Módosított előirányzat
2025. év</v>
      </c>
      <c r="L275" s="55"/>
      <c r="M275" s="61" t="s">
        <v>1</v>
      </c>
      <c r="N275" s="103"/>
      <c r="O275" s="40" t="str">
        <f t="shared" ref="O275:U275" si="333">+O$6</f>
        <v>Eredeti előirányzat
2025. év</v>
      </c>
      <c r="P275" s="40" t="str">
        <f t="shared" si="333"/>
        <v>1 számú 
módosítás</v>
      </c>
      <c r="Q275" s="40" t="str">
        <f t="shared" si="333"/>
        <v>1. Módosított előirányzat
2025. év</v>
      </c>
      <c r="R275" s="40" t="str">
        <f t="shared" si="333"/>
        <v>2 számú 
módosítás</v>
      </c>
      <c r="S275" s="40" t="str">
        <f t="shared" si="333"/>
        <v>2. Módosított előirányzat
2025. év</v>
      </c>
      <c r="T275" s="40" t="str">
        <f t="shared" si="333"/>
        <v>3 számú 
módosítás</v>
      </c>
      <c r="U275" s="40" t="str">
        <f t="shared" si="333"/>
        <v>3. Módosított előirányzat
2025. év</v>
      </c>
      <c r="W275" s="134"/>
    </row>
    <row r="276" spans="1:49" ht="19.5" hidden="1" customHeight="1" outlineLevel="1" x14ac:dyDescent="0.2">
      <c r="B276" s="147"/>
      <c r="C276" s="148" t="s">
        <v>2</v>
      </c>
      <c r="D276" s="149"/>
      <c r="E276" s="150">
        <f t="shared" ref="E276:I276" si="334">+E277+E278+E279+E280</f>
        <v>0</v>
      </c>
      <c r="F276" s="150">
        <f t="shared" si="334"/>
        <v>0</v>
      </c>
      <c r="G276" s="150">
        <f t="shared" si="334"/>
        <v>0</v>
      </c>
      <c r="H276" s="150">
        <f t="shared" si="334"/>
        <v>0</v>
      </c>
      <c r="I276" s="150">
        <f t="shared" si="334"/>
        <v>0</v>
      </c>
      <c r="J276" s="150">
        <f t="shared" ref="J276:K276" si="335">+J277+J278+J279+J280</f>
        <v>0</v>
      </c>
      <c r="K276" s="150">
        <f t="shared" si="335"/>
        <v>0</v>
      </c>
      <c r="L276" s="50"/>
      <c r="M276" s="151" t="s">
        <v>3</v>
      </c>
      <c r="N276" s="152"/>
      <c r="O276" s="80">
        <f t="shared" ref="O276:P276" si="336">SUM(O277:O281)</f>
        <v>0</v>
      </c>
      <c r="P276" s="80">
        <f t="shared" si="336"/>
        <v>0</v>
      </c>
      <c r="Q276" s="80">
        <f>+O276+P276</f>
        <v>0</v>
      </c>
      <c r="R276" s="80">
        <f t="shared" ref="R276" si="337">SUM(R277:R281)</f>
        <v>0</v>
      </c>
      <c r="S276" s="80">
        <f>+Q276+R276</f>
        <v>0</v>
      </c>
      <c r="T276" s="80">
        <f t="shared" ref="T276" si="338">SUM(T277:T281)</f>
        <v>0</v>
      </c>
      <c r="U276" s="80">
        <f>SUM(U277:U281)</f>
        <v>0</v>
      </c>
      <c r="W276" s="134"/>
    </row>
    <row r="277" spans="1:49" ht="19.5" hidden="1" customHeight="1" outlineLevel="1" x14ac:dyDescent="0.2">
      <c r="B277" s="153"/>
      <c r="C277" s="154" t="s">
        <v>4</v>
      </c>
      <c r="D277" s="154"/>
      <c r="E277" s="155"/>
      <c r="F277" s="155">
        <v>0</v>
      </c>
      <c r="G277" s="155"/>
      <c r="H277" s="155"/>
      <c r="I277" s="155"/>
      <c r="J277" s="155"/>
      <c r="K277" s="155"/>
      <c r="L277" s="52"/>
      <c r="M277" s="156"/>
      <c r="N277" s="157" t="s">
        <v>6</v>
      </c>
      <c r="O277" s="158">
        <v>0</v>
      </c>
      <c r="P277" s="158">
        <v>0</v>
      </c>
      <c r="Q277" s="158">
        <f t="shared" ref="Q277:Q289" si="339">+O277+P277</f>
        <v>0</v>
      </c>
      <c r="R277" s="158">
        <v>0</v>
      </c>
      <c r="S277" s="158">
        <f t="shared" ref="S277:S289" si="340">+Q277+R277</f>
        <v>0</v>
      </c>
      <c r="T277" s="158">
        <v>0</v>
      </c>
      <c r="U277" s="158">
        <f>+S277+T277</f>
        <v>0</v>
      </c>
      <c r="W277" s="134"/>
    </row>
    <row r="278" spans="1:49" ht="23.25" hidden="1" customHeight="1" outlineLevel="1" x14ac:dyDescent="0.2">
      <c r="A278" s="2"/>
      <c r="B278" s="105"/>
      <c r="C278" s="21" t="s">
        <v>5</v>
      </c>
      <c r="D278" s="22"/>
      <c r="E278" s="8">
        <v>0</v>
      </c>
      <c r="F278" s="8">
        <v>0</v>
      </c>
      <c r="G278" s="8">
        <f>+E278+F278</f>
        <v>0</v>
      </c>
      <c r="H278" s="8">
        <v>0</v>
      </c>
      <c r="I278" s="8">
        <f>+G278+H278</f>
        <v>0</v>
      </c>
      <c r="J278" s="8">
        <v>0</v>
      </c>
      <c r="K278" s="8">
        <f>+I278+J278</f>
        <v>0</v>
      </c>
      <c r="L278" s="52"/>
      <c r="M278" s="59"/>
      <c r="N278" s="23" t="s">
        <v>8</v>
      </c>
      <c r="O278" s="86">
        <v>0</v>
      </c>
      <c r="P278" s="86">
        <v>0</v>
      </c>
      <c r="Q278" s="86">
        <f t="shared" si="339"/>
        <v>0</v>
      </c>
      <c r="R278" s="86">
        <v>0</v>
      </c>
      <c r="S278" s="86">
        <f t="shared" si="340"/>
        <v>0</v>
      </c>
      <c r="T278" s="86">
        <v>0</v>
      </c>
      <c r="U278" s="86">
        <f>+S278+T278</f>
        <v>0</v>
      </c>
      <c r="W278" s="134"/>
    </row>
    <row r="279" spans="1:49" ht="19.5" hidden="1" customHeight="1" outlineLevel="1" x14ac:dyDescent="0.2">
      <c r="A279" s="2"/>
      <c r="B279" s="105"/>
      <c r="C279" s="21" t="s">
        <v>7</v>
      </c>
      <c r="D279" s="22"/>
      <c r="E279" s="8">
        <v>0</v>
      </c>
      <c r="F279" s="8">
        <v>0</v>
      </c>
      <c r="G279" s="8">
        <f t="shared" ref="G279:G289" si="341">+E279+F279</f>
        <v>0</v>
      </c>
      <c r="H279" s="8">
        <v>0</v>
      </c>
      <c r="I279" s="8">
        <f t="shared" ref="I279:I289" si="342">+G279+H279</f>
        <v>0</v>
      </c>
      <c r="J279" s="8">
        <v>0</v>
      </c>
      <c r="K279" s="8">
        <f t="shared" ref="K279:K289" si="343">+I279+J279</f>
        <v>0</v>
      </c>
      <c r="L279" s="52"/>
      <c r="M279" s="59"/>
      <c r="N279" s="24" t="s">
        <v>9</v>
      </c>
      <c r="O279" s="86">
        <v>0</v>
      </c>
      <c r="P279" s="86">
        <v>0</v>
      </c>
      <c r="Q279" s="86">
        <f t="shared" si="339"/>
        <v>0</v>
      </c>
      <c r="R279" s="86">
        <v>0</v>
      </c>
      <c r="S279" s="86">
        <f t="shared" si="340"/>
        <v>0</v>
      </c>
      <c r="T279" s="86">
        <v>0</v>
      </c>
      <c r="U279" s="86">
        <f>+S279+T279</f>
        <v>0</v>
      </c>
      <c r="W279" s="134"/>
    </row>
    <row r="280" spans="1:49" ht="19.5" hidden="1" customHeight="1" outlineLevel="1" x14ac:dyDescent="0.2">
      <c r="A280" s="2"/>
      <c r="B280" s="105"/>
      <c r="C280" s="21" t="s">
        <v>21</v>
      </c>
      <c r="D280" s="22"/>
      <c r="E280" s="8">
        <v>0</v>
      </c>
      <c r="F280" s="8">
        <v>0</v>
      </c>
      <c r="G280" s="8">
        <f t="shared" si="341"/>
        <v>0</v>
      </c>
      <c r="H280" s="8">
        <v>0</v>
      </c>
      <c r="I280" s="8">
        <f t="shared" si="342"/>
        <v>0</v>
      </c>
      <c r="J280" s="8">
        <v>0</v>
      </c>
      <c r="K280" s="8">
        <f t="shared" si="343"/>
        <v>0</v>
      </c>
      <c r="L280" s="52"/>
      <c r="M280" s="59"/>
      <c r="N280" s="24" t="s">
        <v>11</v>
      </c>
      <c r="O280" s="86">
        <v>0</v>
      </c>
      <c r="P280" s="86">
        <v>0</v>
      </c>
      <c r="Q280" s="86">
        <f t="shared" si="339"/>
        <v>0</v>
      </c>
      <c r="R280" s="86">
        <v>0</v>
      </c>
      <c r="S280" s="86">
        <f t="shared" si="340"/>
        <v>0</v>
      </c>
      <c r="T280" s="86">
        <v>0</v>
      </c>
      <c r="U280" s="86">
        <f>+S280+T280</f>
        <v>0</v>
      </c>
      <c r="W280" s="134"/>
    </row>
    <row r="281" spans="1:49" ht="19.5" hidden="1" customHeight="1" outlineLevel="1" x14ac:dyDescent="0.2">
      <c r="A281" s="2"/>
      <c r="B281" s="106"/>
      <c r="C281" s="25"/>
      <c r="D281" s="25"/>
      <c r="E281" s="107">
        <v>0</v>
      </c>
      <c r="F281" s="107">
        <v>0</v>
      </c>
      <c r="G281" s="8">
        <f t="shared" si="341"/>
        <v>0</v>
      </c>
      <c r="H281" s="107">
        <v>0</v>
      </c>
      <c r="I281" s="8">
        <f t="shared" si="342"/>
        <v>0</v>
      </c>
      <c r="J281" s="107">
        <v>0</v>
      </c>
      <c r="K281" s="8">
        <f t="shared" si="343"/>
        <v>0</v>
      </c>
      <c r="L281" s="56"/>
      <c r="M281" s="60"/>
      <c r="N281" s="27" t="s">
        <v>12</v>
      </c>
      <c r="O281" s="87">
        <v>0</v>
      </c>
      <c r="P281" s="87">
        <v>0</v>
      </c>
      <c r="Q281" s="87">
        <f t="shared" si="339"/>
        <v>0</v>
      </c>
      <c r="R281" s="87">
        <v>0</v>
      </c>
      <c r="S281" s="87">
        <f t="shared" si="340"/>
        <v>0</v>
      </c>
      <c r="T281" s="87">
        <v>0</v>
      </c>
      <c r="U281" s="87">
        <f>+S281+T281</f>
        <v>0</v>
      </c>
      <c r="W281" s="134"/>
    </row>
    <row r="282" spans="1:49" ht="19.5" hidden="1" customHeight="1" outlineLevel="1" x14ac:dyDescent="0.2">
      <c r="A282" s="2"/>
      <c r="B282" s="106"/>
      <c r="C282" s="25"/>
      <c r="D282" s="25"/>
      <c r="E282" s="107">
        <v>0</v>
      </c>
      <c r="F282" s="107">
        <v>0</v>
      </c>
      <c r="G282" s="8">
        <f t="shared" si="341"/>
        <v>0</v>
      </c>
      <c r="H282" s="107">
        <v>0</v>
      </c>
      <c r="I282" s="8">
        <f t="shared" si="342"/>
        <v>0</v>
      </c>
      <c r="J282" s="107">
        <v>0</v>
      </c>
      <c r="K282" s="8">
        <f t="shared" si="343"/>
        <v>0</v>
      </c>
      <c r="L282" s="33"/>
      <c r="M282" s="151" t="s">
        <v>13</v>
      </c>
      <c r="N282" s="152"/>
      <c r="O282" s="66">
        <f t="shared" ref="O282:P282" si="344">SUM(O283:O285)</f>
        <v>0</v>
      </c>
      <c r="P282" s="66">
        <f t="shared" si="344"/>
        <v>0</v>
      </c>
      <c r="Q282" s="66">
        <f t="shared" si="339"/>
        <v>0</v>
      </c>
      <c r="R282" s="66">
        <f t="shared" ref="R282" si="345">SUM(R283:R285)</f>
        <v>0</v>
      </c>
      <c r="S282" s="66">
        <f t="shared" si="340"/>
        <v>0</v>
      </c>
      <c r="T282" s="66">
        <f t="shared" ref="T282" si="346">SUM(T283:T285)</f>
        <v>0</v>
      </c>
      <c r="U282" s="80">
        <f>SUM(U283:U285)</f>
        <v>0</v>
      </c>
      <c r="W282" s="134"/>
    </row>
    <row r="283" spans="1:49" ht="19.5" hidden="1" customHeight="1" outlineLevel="1" x14ac:dyDescent="0.2">
      <c r="A283" s="2"/>
      <c r="B283" s="147"/>
      <c r="C283" s="148" t="s">
        <v>10</v>
      </c>
      <c r="D283" s="12"/>
      <c r="E283" s="13">
        <f>149-149</f>
        <v>0</v>
      </c>
      <c r="F283" s="13">
        <v>0</v>
      </c>
      <c r="G283" s="13">
        <f t="shared" si="341"/>
        <v>0</v>
      </c>
      <c r="H283" s="13">
        <v>0</v>
      </c>
      <c r="I283" s="13">
        <f t="shared" si="342"/>
        <v>0</v>
      </c>
      <c r="J283" s="13">
        <v>0</v>
      </c>
      <c r="K283" s="13">
        <f t="shared" si="343"/>
        <v>0</v>
      </c>
      <c r="L283" s="50"/>
      <c r="M283" s="156"/>
      <c r="N283" s="157" t="s">
        <v>15</v>
      </c>
      <c r="O283" s="158">
        <v>0</v>
      </c>
      <c r="P283" s="158">
        <v>0</v>
      </c>
      <c r="Q283" s="158">
        <f t="shared" si="339"/>
        <v>0</v>
      </c>
      <c r="R283" s="158">
        <v>0</v>
      </c>
      <c r="S283" s="158">
        <f t="shared" si="340"/>
        <v>0</v>
      </c>
      <c r="T283" s="158">
        <v>0</v>
      </c>
      <c r="U283" s="158">
        <f t="shared" ref="U283:U288" si="347">+S283+T283</f>
        <v>0</v>
      </c>
      <c r="W283" s="134"/>
    </row>
    <row r="284" spans="1:49" ht="19.5" hidden="1" customHeight="1" outlineLevel="1" x14ac:dyDescent="0.2">
      <c r="A284" s="2"/>
      <c r="B284" s="147"/>
      <c r="C284" s="148" t="s">
        <v>23</v>
      </c>
      <c r="D284" s="12"/>
      <c r="E284" s="15">
        <v>0</v>
      </c>
      <c r="F284" s="15">
        <v>0</v>
      </c>
      <c r="G284" s="15">
        <f t="shared" si="341"/>
        <v>0</v>
      </c>
      <c r="H284" s="15">
        <v>0</v>
      </c>
      <c r="I284" s="15">
        <f t="shared" si="342"/>
        <v>0</v>
      </c>
      <c r="J284" s="15">
        <v>0</v>
      </c>
      <c r="K284" s="15">
        <f t="shared" si="343"/>
        <v>0</v>
      </c>
      <c r="L284" s="51"/>
      <c r="M284" s="59"/>
      <c r="N284" s="24" t="s">
        <v>16</v>
      </c>
      <c r="O284" s="86">
        <v>0</v>
      </c>
      <c r="P284" s="86">
        <v>0</v>
      </c>
      <c r="Q284" s="86">
        <f t="shared" si="339"/>
        <v>0</v>
      </c>
      <c r="R284" s="86">
        <v>0</v>
      </c>
      <c r="S284" s="86">
        <f t="shared" si="340"/>
        <v>0</v>
      </c>
      <c r="T284" s="86">
        <v>0</v>
      </c>
      <c r="U284" s="86">
        <f t="shared" si="347"/>
        <v>0</v>
      </c>
      <c r="W284" s="134"/>
    </row>
    <row r="285" spans="1:49" ht="19.5" hidden="1" customHeight="1" outlineLevel="1" x14ac:dyDescent="0.2">
      <c r="A285" s="2"/>
      <c r="B285" s="147"/>
      <c r="C285" s="148" t="s">
        <v>22</v>
      </c>
      <c r="D285" s="12"/>
      <c r="E285" s="64">
        <v>0</v>
      </c>
      <c r="F285" s="64">
        <v>0</v>
      </c>
      <c r="G285" s="64">
        <f t="shared" si="341"/>
        <v>0</v>
      </c>
      <c r="H285" s="64">
        <v>0</v>
      </c>
      <c r="I285" s="64">
        <f t="shared" si="342"/>
        <v>0</v>
      </c>
      <c r="J285" s="64">
        <v>0</v>
      </c>
      <c r="K285" s="64">
        <f t="shared" si="343"/>
        <v>0</v>
      </c>
      <c r="M285" s="108"/>
      <c r="N285" s="109" t="s">
        <v>17</v>
      </c>
      <c r="O285" s="88">
        <v>0</v>
      </c>
      <c r="P285" s="88">
        <v>0</v>
      </c>
      <c r="Q285" s="88">
        <f t="shared" si="339"/>
        <v>0</v>
      </c>
      <c r="R285" s="88">
        <v>0</v>
      </c>
      <c r="S285" s="88">
        <f t="shared" si="340"/>
        <v>0</v>
      </c>
      <c r="T285" s="88">
        <v>0</v>
      </c>
      <c r="U285" s="88">
        <f t="shared" si="347"/>
        <v>0</v>
      </c>
      <c r="W285" s="134"/>
    </row>
    <row r="286" spans="1:49" ht="19.5" hidden="1" customHeight="1" outlineLevel="1" x14ac:dyDescent="0.2">
      <c r="A286" s="2"/>
      <c r="B286" s="147"/>
      <c r="C286" s="148" t="s">
        <v>43</v>
      </c>
      <c r="D286" s="12"/>
      <c r="E286" s="15">
        <v>0</v>
      </c>
      <c r="F286" s="15">
        <v>0</v>
      </c>
      <c r="G286" s="15">
        <f t="shared" si="341"/>
        <v>0</v>
      </c>
      <c r="H286" s="15">
        <v>0</v>
      </c>
      <c r="I286" s="15">
        <f t="shared" si="342"/>
        <v>0</v>
      </c>
      <c r="J286" s="15">
        <v>0</v>
      </c>
      <c r="K286" s="15">
        <f t="shared" si="343"/>
        <v>0</v>
      </c>
      <c r="L286" s="51"/>
      <c r="M286" s="160" t="s">
        <v>41</v>
      </c>
      <c r="N286" s="14"/>
      <c r="O286" s="66">
        <v>0</v>
      </c>
      <c r="P286" s="66">
        <v>0</v>
      </c>
      <c r="Q286" s="66">
        <f t="shared" si="339"/>
        <v>0</v>
      </c>
      <c r="R286" s="66">
        <v>0</v>
      </c>
      <c r="S286" s="66">
        <f t="shared" si="340"/>
        <v>0</v>
      </c>
      <c r="T286" s="66">
        <v>0</v>
      </c>
      <c r="U286" s="66">
        <f t="shared" si="347"/>
        <v>0</v>
      </c>
      <c r="W286" s="134"/>
    </row>
    <row r="287" spans="1:49" ht="19.5" hidden="1" customHeight="1" outlineLevel="1" x14ac:dyDescent="0.2">
      <c r="B287" s="147"/>
      <c r="C287" s="148" t="s">
        <v>48</v>
      </c>
      <c r="D287" s="12"/>
      <c r="E287" s="64">
        <v>0</v>
      </c>
      <c r="F287" s="64">
        <v>0</v>
      </c>
      <c r="G287" s="64">
        <f t="shared" si="341"/>
        <v>0</v>
      </c>
      <c r="H287" s="64">
        <v>0</v>
      </c>
      <c r="I287" s="64">
        <f t="shared" si="342"/>
        <v>0</v>
      </c>
      <c r="J287" s="64">
        <v>0</v>
      </c>
      <c r="K287" s="64">
        <f t="shared" si="343"/>
        <v>0</v>
      </c>
      <c r="L287" s="33"/>
      <c r="M287" s="61" t="s">
        <v>36</v>
      </c>
      <c r="N287" s="32"/>
      <c r="O287" s="66">
        <v>0</v>
      </c>
      <c r="P287" s="66">
        <v>0</v>
      </c>
      <c r="Q287" s="66">
        <f t="shared" si="339"/>
        <v>0</v>
      </c>
      <c r="R287" s="66">
        <v>0</v>
      </c>
      <c r="S287" s="66">
        <f t="shared" si="340"/>
        <v>0</v>
      </c>
      <c r="T287" s="66">
        <v>0</v>
      </c>
      <c r="U287" s="66">
        <f t="shared" si="347"/>
        <v>0</v>
      </c>
      <c r="W287" s="134"/>
    </row>
    <row r="288" spans="1:49" ht="19.5" hidden="1" customHeight="1" outlineLevel="1" thickBot="1" x14ac:dyDescent="0.25">
      <c r="B288" s="110"/>
      <c r="C288" s="41" t="s">
        <v>58</v>
      </c>
      <c r="D288" s="41"/>
      <c r="E288" s="65">
        <v>0</v>
      </c>
      <c r="F288" s="65">
        <v>0</v>
      </c>
      <c r="G288" s="65">
        <f t="shared" si="341"/>
        <v>0</v>
      </c>
      <c r="H288" s="65">
        <v>0</v>
      </c>
      <c r="I288" s="65">
        <f t="shared" si="342"/>
        <v>0</v>
      </c>
      <c r="J288" s="65">
        <v>0</v>
      </c>
      <c r="K288" s="65">
        <f t="shared" si="343"/>
        <v>0</v>
      </c>
      <c r="L288" s="33"/>
      <c r="M288" s="161" t="s">
        <v>59</v>
      </c>
      <c r="N288" s="145"/>
      <c r="O288" s="97">
        <v>0</v>
      </c>
      <c r="P288" s="97">
        <v>0</v>
      </c>
      <c r="Q288" s="97">
        <f t="shared" si="339"/>
        <v>0</v>
      </c>
      <c r="R288" s="97">
        <v>0</v>
      </c>
      <c r="S288" s="97">
        <f t="shared" si="340"/>
        <v>0</v>
      </c>
      <c r="T288" s="97">
        <v>0</v>
      </c>
      <c r="U288" s="97">
        <f t="shared" si="347"/>
        <v>0</v>
      </c>
      <c r="W288" s="134"/>
    </row>
    <row r="289" spans="1:49" s="9" customFormat="1" ht="19.5" hidden="1" customHeight="1" outlineLevel="1" thickBot="1" x14ac:dyDescent="0.25">
      <c r="B289" s="162" t="s">
        <v>14</v>
      </c>
      <c r="C289" s="148"/>
      <c r="D289" s="12"/>
      <c r="E289" s="15">
        <f t="shared" ref="E289:F289" si="348">SUM(E283:E288)+E276</f>
        <v>0</v>
      </c>
      <c r="F289" s="15">
        <f t="shared" si="348"/>
        <v>0</v>
      </c>
      <c r="G289" s="15">
        <f t="shared" si="341"/>
        <v>0</v>
      </c>
      <c r="H289" s="15">
        <f t="shared" ref="H289:J289" si="349">SUM(H283:H288)+H276</f>
        <v>0</v>
      </c>
      <c r="I289" s="15">
        <f t="shared" si="342"/>
        <v>0</v>
      </c>
      <c r="J289" s="15">
        <f t="shared" si="349"/>
        <v>0</v>
      </c>
      <c r="K289" s="15">
        <f t="shared" si="343"/>
        <v>0</v>
      </c>
      <c r="L289" s="73"/>
      <c r="M289" s="163" t="s">
        <v>18</v>
      </c>
      <c r="N289" s="164"/>
      <c r="O289" s="66">
        <f t="shared" ref="O289:P289" si="350">+O287+O282+O276+O286+O288</f>
        <v>0</v>
      </c>
      <c r="P289" s="66">
        <f t="shared" si="350"/>
        <v>0</v>
      </c>
      <c r="Q289" s="66">
        <f t="shared" si="339"/>
        <v>0</v>
      </c>
      <c r="R289" s="66">
        <f t="shared" ref="R289" si="351">+R287+R282+R276+R286+R288</f>
        <v>0</v>
      </c>
      <c r="S289" s="66">
        <f t="shared" si="340"/>
        <v>0</v>
      </c>
      <c r="T289" s="66">
        <f t="shared" ref="T289" si="352">+T287+T282+T276+T286+T288</f>
        <v>0</v>
      </c>
      <c r="U289" s="66">
        <f>+U288+U287+U286+U282+U276</f>
        <v>0</v>
      </c>
      <c r="V289" s="5"/>
      <c r="W289" s="135"/>
      <c r="X289" s="328">
        <f>+U289-K289</f>
        <v>0</v>
      </c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  <c r="AO289" s="5"/>
      <c r="AP289" s="5"/>
      <c r="AQ289" s="5"/>
      <c r="AR289" s="5"/>
      <c r="AS289" s="5"/>
      <c r="AT289" s="5"/>
      <c r="AU289" s="5"/>
      <c r="AV289" s="5"/>
      <c r="AW289" s="5"/>
    </row>
    <row r="290" spans="1:49" s="6" customFormat="1" ht="25.5" hidden="1" customHeight="1" outlineLevel="1" x14ac:dyDescent="0.2">
      <c r="B290" s="324"/>
      <c r="C290" s="129" t="s">
        <v>86</v>
      </c>
      <c r="D290" s="130"/>
      <c r="E290" s="129"/>
      <c r="F290" s="129"/>
      <c r="G290" s="129"/>
      <c r="H290" s="129"/>
      <c r="I290" s="129"/>
      <c r="J290" s="129"/>
      <c r="K290" s="129"/>
      <c r="L290" s="129"/>
      <c r="M290" s="130"/>
      <c r="N290" s="189"/>
      <c r="O290" s="189"/>
      <c r="P290" s="189"/>
      <c r="Q290" s="189"/>
      <c r="R290" s="189"/>
      <c r="S290" s="189"/>
      <c r="T290" s="189"/>
      <c r="U290" s="189"/>
      <c r="W290" s="135"/>
    </row>
    <row r="291" spans="1:49" ht="40.5" hidden="1" customHeight="1" outlineLevel="1" x14ac:dyDescent="0.2">
      <c r="B291" s="101" t="s">
        <v>0</v>
      </c>
      <c r="C291" s="30"/>
      <c r="D291" s="102"/>
      <c r="E291" s="40" t="str">
        <f t="shared" ref="E291:K291" si="353">+E$6</f>
        <v>Eredeti előirányzat
2025. év</v>
      </c>
      <c r="F291" s="40" t="str">
        <f t="shared" si="353"/>
        <v>1 számú 
módosítás</v>
      </c>
      <c r="G291" s="40" t="str">
        <f t="shared" si="353"/>
        <v>1. Módosított előirányzat
2025. év</v>
      </c>
      <c r="H291" s="40" t="str">
        <f t="shared" si="353"/>
        <v>2 számú 
módosítás</v>
      </c>
      <c r="I291" s="40" t="str">
        <f t="shared" si="353"/>
        <v>2. Módosított előirányzat
2025. év</v>
      </c>
      <c r="J291" s="40" t="str">
        <f t="shared" si="353"/>
        <v>3 számú 
módosítás</v>
      </c>
      <c r="K291" s="40" t="str">
        <f t="shared" si="353"/>
        <v>3. Módosított előirányzat
2025. év</v>
      </c>
      <c r="L291" s="55"/>
      <c r="M291" s="61" t="s">
        <v>1</v>
      </c>
      <c r="N291" s="103"/>
      <c r="O291" s="40" t="str">
        <f t="shared" ref="O291:U291" si="354">+O$6</f>
        <v>Eredeti előirányzat
2025. év</v>
      </c>
      <c r="P291" s="40" t="str">
        <f t="shared" si="354"/>
        <v>1 számú 
módosítás</v>
      </c>
      <c r="Q291" s="40" t="str">
        <f t="shared" si="354"/>
        <v>1. Módosított előirányzat
2025. év</v>
      </c>
      <c r="R291" s="40" t="str">
        <f t="shared" si="354"/>
        <v>2 számú 
módosítás</v>
      </c>
      <c r="S291" s="40" t="str">
        <f t="shared" si="354"/>
        <v>2. Módosított előirányzat
2025. év</v>
      </c>
      <c r="T291" s="40" t="str">
        <f t="shared" si="354"/>
        <v>3 számú 
módosítás</v>
      </c>
      <c r="U291" s="40" t="str">
        <f t="shared" si="354"/>
        <v>3. Módosított előirányzat
2025. év</v>
      </c>
      <c r="W291" s="134"/>
    </row>
    <row r="292" spans="1:49" ht="19.5" hidden="1" customHeight="1" outlineLevel="1" x14ac:dyDescent="0.2">
      <c r="B292" s="147"/>
      <c r="C292" s="148" t="s">
        <v>2</v>
      </c>
      <c r="D292" s="149"/>
      <c r="E292" s="150">
        <f t="shared" ref="E292:I292" si="355">+E293+E294+E295+E296</f>
        <v>0</v>
      </c>
      <c r="F292" s="150">
        <f t="shared" si="355"/>
        <v>0</v>
      </c>
      <c r="G292" s="150">
        <f t="shared" si="355"/>
        <v>0</v>
      </c>
      <c r="H292" s="150">
        <f t="shared" si="355"/>
        <v>0</v>
      </c>
      <c r="I292" s="150">
        <f t="shared" si="355"/>
        <v>0</v>
      </c>
      <c r="J292" s="150">
        <f t="shared" ref="J292:K292" si="356">+J293+J294+J295+J296</f>
        <v>0</v>
      </c>
      <c r="K292" s="150">
        <f t="shared" si="356"/>
        <v>0</v>
      </c>
      <c r="L292" s="50"/>
      <c r="M292" s="151" t="s">
        <v>3</v>
      </c>
      <c r="N292" s="152"/>
      <c r="O292" s="80">
        <f t="shared" ref="O292:P292" si="357">SUM(O293:O297)</f>
        <v>0</v>
      </c>
      <c r="P292" s="80">
        <f t="shared" si="357"/>
        <v>0</v>
      </c>
      <c r="Q292" s="80">
        <f>+O292+P292</f>
        <v>0</v>
      </c>
      <c r="R292" s="80">
        <f t="shared" ref="R292" si="358">SUM(R293:R297)</f>
        <v>0</v>
      </c>
      <c r="S292" s="80">
        <f>+Q292+R292</f>
        <v>0</v>
      </c>
      <c r="T292" s="80">
        <f t="shared" ref="T292" si="359">SUM(T293:T297)</f>
        <v>0</v>
      </c>
      <c r="U292" s="80">
        <f>SUM(U293:U297)</f>
        <v>0</v>
      </c>
      <c r="W292" s="134"/>
    </row>
    <row r="293" spans="1:49" ht="19.5" hidden="1" customHeight="1" outlineLevel="1" x14ac:dyDescent="0.2">
      <c r="B293" s="153"/>
      <c r="C293" s="154" t="s">
        <v>4</v>
      </c>
      <c r="D293" s="154"/>
      <c r="E293" s="155"/>
      <c r="F293" s="155">
        <v>0</v>
      </c>
      <c r="G293" s="155"/>
      <c r="H293" s="155"/>
      <c r="I293" s="155"/>
      <c r="J293" s="155"/>
      <c r="K293" s="155"/>
      <c r="L293" s="52"/>
      <c r="M293" s="156"/>
      <c r="N293" s="157" t="s">
        <v>6</v>
      </c>
      <c r="O293" s="158">
        <v>0</v>
      </c>
      <c r="P293" s="158">
        <v>0</v>
      </c>
      <c r="Q293" s="158">
        <f t="shared" ref="Q293:Q305" si="360">+O293+P293</f>
        <v>0</v>
      </c>
      <c r="R293" s="158">
        <v>0</v>
      </c>
      <c r="S293" s="158">
        <f t="shared" ref="S293:S305" si="361">+Q293+R293</f>
        <v>0</v>
      </c>
      <c r="T293" s="158">
        <v>0</v>
      </c>
      <c r="U293" s="158">
        <f>+S293+T293</f>
        <v>0</v>
      </c>
      <c r="W293" s="134"/>
    </row>
    <row r="294" spans="1:49" ht="23.25" hidden="1" customHeight="1" outlineLevel="1" x14ac:dyDescent="0.2">
      <c r="A294" s="2"/>
      <c r="B294" s="105"/>
      <c r="C294" s="21" t="s">
        <v>5</v>
      </c>
      <c r="D294" s="22"/>
      <c r="E294" s="8">
        <v>0</v>
      </c>
      <c r="F294" s="8">
        <v>0</v>
      </c>
      <c r="G294" s="8">
        <f>+E294+F294</f>
        <v>0</v>
      </c>
      <c r="H294" s="8">
        <v>0</v>
      </c>
      <c r="I294" s="8">
        <f>+G294+H294</f>
        <v>0</v>
      </c>
      <c r="J294" s="8">
        <v>0</v>
      </c>
      <c r="K294" s="8">
        <f>+I294+J294</f>
        <v>0</v>
      </c>
      <c r="L294" s="52"/>
      <c r="M294" s="59"/>
      <c r="N294" s="23" t="s">
        <v>8</v>
      </c>
      <c r="O294" s="86">
        <v>0</v>
      </c>
      <c r="P294" s="86">
        <v>0</v>
      </c>
      <c r="Q294" s="86">
        <f t="shared" si="360"/>
        <v>0</v>
      </c>
      <c r="R294" s="86">
        <v>0</v>
      </c>
      <c r="S294" s="86">
        <f t="shared" si="361"/>
        <v>0</v>
      </c>
      <c r="T294" s="86">
        <v>0</v>
      </c>
      <c r="U294" s="86">
        <f>+S294+T294</f>
        <v>0</v>
      </c>
      <c r="W294" s="134"/>
    </row>
    <row r="295" spans="1:49" ht="19.5" hidden="1" customHeight="1" outlineLevel="1" x14ac:dyDescent="0.2">
      <c r="A295" s="2"/>
      <c r="B295" s="105"/>
      <c r="C295" s="21" t="s">
        <v>7</v>
      </c>
      <c r="D295" s="22"/>
      <c r="E295" s="8">
        <v>0</v>
      </c>
      <c r="F295" s="8">
        <v>0</v>
      </c>
      <c r="G295" s="8">
        <f t="shared" ref="G295:G305" si="362">+E295+F295</f>
        <v>0</v>
      </c>
      <c r="H295" s="8">
        <v>0</v>
      </c>
      <c r="I295" s="8">
        <f t="shared" ref="I295:I305" si="363">+G295+H295</f>
        <v>0</v>
      </c>
      <c r="J295" s="8">
        <v>0</v>
      </c>
      <c r="K295" s="8">
        <f t="shared" ref="K295:K305" si="364">+I295+J295</f>
        <v>0</v>
      </c>
      <c r="L295" s="52"/>
      <c r="M295" s="59"/>
      <c r="N295" s="24" t="s">
        <v>9</v>
      </c>
      <c r="O295" s="86">
        <v>0</v>
      </c>
      <c r="P295" s="86">
        <v>0</v>
      </c>
      <c r="Q295" s="86">
        <f t="shared" si="360"/>
        <v>0</v>
      </c>
      <c r="R295" s="86">
        <v>0</v>
      </c>
      <c r="S295" s="86">
        <f t="shared" si="361"/>
        <v>0</v>
      </c>
      <c r="T295" s="86">
        <v>0</v>
      </c>
      <c r="U295" s="86">
        <f>+S295+T295</f>
        <v>0</v>
      </c>
      <c r="W295" s="134"/>
    </row>
    <row r="296" spans="1:49" ht="19.5" hidden="1" customHeight="1" outlineLevel="1" x14ac:dyDescent="0.2">
      <c r="A296" s="2"/>
      <c r="B296" s="105"/>
      <c r="C296" s="21" t="s">
        <v>21</v>
      </c>
      <c r="D296" s="22"/>
      <c r="E296" s="8">
        <v>0</v>
      </c>
      <c r="F296" s="8">
        <v>0</v>
      </c>
      <c r="G296" s="8">
        <f t="shared" si="362"/>
        <v>0</v>
      </c>
      <c r="H296" s="8">
        <v>0</v>
      </c>
      <c r="I296" s="8">
        <f t="shared" si="363"/>
        <v>0</v>
      </c>
      <c r="J296" s="8">
        <v>0</v>
      </c>
      <c r="K296" s="8">
        <f t="shared" si="364"/>
        <v>0</v>
      </c>
      <c r="L296" s="52"/>
      <c r="M296" s="59"/>
      <c r="N296" s="24" t="s">
        <v>11</v>
      </c>
      <c r="O296" s="86">
        <v>0</v>
      </c>
      <c r="P296" s="86">
        <v>0</v>
      </c>
      <c r="Q296" s="86">
        <f t="shared" si="360"/>
        <v>0</v>
      </c>
      <c r="R296" s="86">
        <v>0</v>
      </c>
      <c r="S296" s="86">
        <f t="shared" si="361"/>
        <v>0</v>
      </c>
      <c r="T296" s="86">
        <v>0</v>
      </c>
      <c r="U296" s="86">
        <f>+S296+T296</f>
        <v>0</v>
      </c>
      <c r="W296" s="134"/>
    </row>
    <row r="297" spans="1:49" ht="19.5" hidden="1" customHeight="1" outlineLevel="1" x14ac:dyDescent="0.2">
      <c r="A297" s="2"/>
      <c r="B297" s="106"/>
      <c r="C297" s="25"/>
      <c r="D297" s="25"/>
      <c r="E297" s="107">
        <v>0</v>
      </c>
      <c r="F297" s="107">
        <v>0</v>
      </c>
      <c r="G297" s="8">
        <f t="shared" si="362"/>
        <v>0</v>
      </c>
      <c r="H297" s="107">
        <v>0</v>
      </c>
      <c r="I297" s="8">
        <f t="shared" si="363"/>
        <v>0</v>
      </c>
      <c r="J297" s="107">
        <v>0</v>
      </c>
      <c r="K297" s="8">
        <f t="shared" si="364"/>
        <v>0</v>
      </c>
      <c r="L297" s="56"/>
      <c r="M297" s="60"/>
      <c r="N297" s="27" t="s">
        <v>12</v>
      </c>
      <c r="O297" s="87">
        <v>0</v>
      </c>
      <c r="P297" s="87">
        <v>0</v>
      </c>
      <c r="Q297" s="87">
        <f t="shared" si="360"/>
        <v>0</v>
      </c>
      <c r="R297" s="87">
        <v>0</v>
      </c>
      <c r="S297" s="87">
        <f t="shared" si="361"/>
        <v>0</v>
      </c>
      <c r="T297" s="87">
        <v>0</v>
      </c>
      <c r="U297" s="87">
        <f>+S297+T297</f>
        <v>0</v>
      </c>
      <c r="W297" s="134"/>
    </row>
    <row r="298" spans="1:49" ht="19.5" hidden="1" customHeight="1" outlineLevel="1" x14ac:dyDescent="0.2">
      <c r="A298" s="2"/>
      <c r="B298" s="106"/>
      <c r="C298" s="25"/>
      <c r="D298" s="25"/>
      <c r="E298" s="107">
        <v>0</v>
      </c>
      <c r="F298" s="107">
        <v>0</v>
      </c>
      <c r="G298" s="8">
        <f t="shared" si="362"/>
        <v>0</v>
      </c>
      <c r="H298" s="107">
        <v>0</v>
      </c>
      <c r="I298" s="8">
        <f t="shared" si="363"/>
        <v>0</v>
      </c>
      <c r="J298" s="107">
        <v>0</v>
      </c>
      <c r="K298" s="8">
        <f t="shared" si="364"/>
        <v>0</v>
      </c>
      <c r="L298" s="33"/>
      <c r="M298" s="151" t="s">
        <v>13</v>
      </c>
      <c r="N298" s="152"/>
      <c r="O298" s="66">
        <f t="shared" ref="O298:P298" si="365">SUM(O299:O301)</f>
        <v>0</v>
      </c>
      <c r="P298" s="66">
        <f t="shared" si="365"/>
        <v>0</v>
      </c>
      <c r="Q298" s="66">
        <f t="shared" si="360"/>
        <v>0</v>
      </c>
      <c r="R298" s="66">
        <f t="shared" ref="R298" si="366">SUM(R299:R301)</f>
        <v>0</v>
      </c>
      <c r="S298" s="66">
        <f t="shared" si="361"/>
        <v>0</v>
      </c>
      <c r="T298" s="66">
        <f t="shared" ref="T298" si="367">SUM(T299:T301)</f>
        <v>0</v>
      </c>
      <c r="U298" s="80">
        <f>SUM(U299:U301)</f>
        <v>0</v>
      </c>
      <c r="W298" s="134"/>
    </row>
    <row r="299" spans="1:49" ht="19.5" hidden="1" customHeight="1" outlineLevel="1" x14ac:dyDescent="0.2">
      <c r="A299" s="2"/>
      <c r="B299" s="147"/>
      <c r="C299" s="148" t="s">
        <v>10</v>
      </c>
      <c r="D299" s="12"/>
      <c r="E299" s="13">
        <v>0</v>
      </c>
      <c r="F299" s="13">
        <v>0</v>
      </c>
      <c r="G299" s="13">
        <f t="shared" si="362"/>
        <v>0</v>
      </c>
      <c r="H299" s="13">
        <v>0</v>
      </c>
      <c r="I299" s="13">
        <f t="shared" si="363"/>
        <v>0</v>
      </c>
      <c r="J299" s="13">
        <v>0</v>
      </c>
      <c r="K299" s="13">
        <f t="shared" si="364"/>
        <v>0</v>
      </c>
      <c r="L299" s="50"/>
      <c r="M299" s="156"/>
      <c r="N299" s="157" t="s">
        <v>15</v>
      </c>
      <c r="O299" s="158">
        <v>0</v>
      </c>
      <c r="P299" s="158">
        <v>0</v>
      </c>
      <c r="Q299" s="158">
        <f t="shared" si="360"/>
        <v>0</v>
      </c>
      <c r="R299" s="158">
        <v>0</v>
      </c>
      <c r="S299" s="158">
        <f t="shared" si="361"/>
        <v>0</v>
      </c>
      <c r="T299" s="158">
        <v>0</v>
      </c>
      <c r="U299" s="158">
        <f t="shared" ref="U299:U304" si="368">+S299+T299</f>
        <v>0</v>
      </c>
      <c r="W299" s="134"/>
    </row>
    <row r="300" spans="1:49" ht="19.5" hidden="1" customHeight="1" outlineLevel="1" x14ac:dyDescent="0.2">
      <c r="A300" s="2"/>
      <c r="B300" s="147"/>
      <c r="C300" s="148" t="s">
        <v>23</v>
      </c>
      <c r="D300" s="12"/>
      <c r="E300" s="15">
        <v>0</v>
      </c>
      <c r="F300" s="15">
        <v>0</v>
      </c>
      <c r="G300" s="15">
        <f t="shared" si="362"/>
        <v>0</v>
      </c>
      <c r="H300" s="15">
        <v>0</v>
      </c>
      <c r="I300" s="15">
        <f t="shared" si="363"/>
        <v>0</v>
      </c>
      <c r="J300" s="15">
        <v>0</v>
      </c>
      <c r="K300" s="15">
        <f t="shared" si="364"/>
        <v>0</v>
      </c>
      <c r="L300" s="51"/>
      <c r="M300" s="59"/>
      <c r="N300" s="24" t="s">
        <v>16</v>
      </c>
      <c r="O300" s="86">
        <v>0</v>
      </c>
      <c r="P300" s="86">
        <v>0</v>
      </c>
      <c r="Q300" s="86">
        <f t="shared" si="360"/>
        <v>0</v>
      </c>
      <c r="R300" s="86">
        <v>0</v>
      </c>
      <c r="S300" s="86">
        <f t="shared" si="361"/>
        <v>0</v>
      </c>
      <c r="T300" s="86">
        <v>0</v>
      </c>
      <c r="U300" s="86">
        <f t="shared" si="368"/>
        <v>0</v>
      </c>
      <c r="W300" s="134"/>
    </row>
    <row r="301" spans="1:49" ht="19.5" hidden="1" customHeight="1" outlineLevel="1" x14ac:dyDescent="0.2">
      <c r="A301" s="2"/>
      <c r="B301" s="147"/>
      <c r="C301" s="148" t="s">
        <v>22</v>
      </c>
      <c r="D301" s="12"/>
      <c r="E301" s="64">
        <v>0</v>
      </c>
      <c r="F301" s="64">
        <v>0</v>
      </c>
      <c r="G301" s="64">
        <f t="shared" si="362"/>
        <v>0</v>
      </c>
      <c r="H301" s="64">
        <v>0</v>
      </c>
      <c r="I301" s="64">
        <f t="shared" si="363"/>
        <v>0</v>
      </c>
      <c r="J301" s="64">
        <v>0</v>
      </c>
      <c r="K301" s="64">
        <f t="shared" si="364"/>
        <v>0</v>
      </c>
      <c r="M301" s="108"/>
      <c r="N301" s="109" t="s">
        <v>17</v>
      </c>
      <c r="O301" s="88">
        <v>0</v>
      </c>
      <c r="P301" s="88">
        <v>0</v>
      </c>
      <c r="Q301" s="88">
        <f t="shared" si="360"/>
        <v>0</v>
      </c>
      <c r="R301" s="88">
        <v>0</v>
      </c>
      <c r="S301" s="88">
        <f t="shared" si="361"/>
        <v>0</v>
      </c>
      <c r="T301" s="88">
        <v>0</v>
      </c>
      <c r="U301" s="88">
        <f t="shared" si="368"/>
        <v>0</v>
      </c>
      <c r="W301" s="134"/>
    </row>
    <row r="302" spans="1:49" ht="19.5" hidden="1" customHeight="1" outlineLevel="1" x14ac:dyDescent="0.2">
      <c r="A302" s="2"/>
      <c r="B302" s="147"/>
      <c r="C302" s="148" t="s">
        <v>43</v>
      </c>
      <c r="D302" s="12"/>
      <c r="E302" s="15">
        <v>0</v>
      </c>
      <c r="F302" s="15">
        <v>0</v>
      </c>
      <c r="G302" s="15">
        <f t="shared" si="362"/>
        <v>0</v>
      </c>
      <c r="H302" s="15">
        <v>0</v>
      </c>
      <c r="I302" s="15">
        <f t="shared" si="363"/>
        <v>0</v>
      </c>
      <c r="J302" s="15">
        <v>0</v>
      </c>
      <c r="K302" s="15">
        <f t="shared" si="364"/>
        <v>0</v>
      </c>
      <c r="L302" s="51"/>
      <c r="M302" s="160" t="s">
        <v>41</v>
      </c>
      <c r="N302" s="14"/>
      <c r="O302" s="66">
        <v>0</v>
      </c>
      <c r="P302" s="66">
        <v>0</v>
      </c>
      <c r="Q302" s="66">
        <f t="shared" si="360"/>
        <v>0</v>
      </c>
      <c r="R302" s="66">
        <v>0</v>
      </c>
      <c r="S302" s="66">
        <f t="shared" si="361"/>
        <v>0</v>
      </c>
      <c r="T302" s="66">
        <v>0</v>
      </c>
      <c r="U302" s="66">
        <f t="shared" si="368"/>
        <v>0</v>
      </c>
      <c r="W302" s="134"/>
    </row>
    <row r="303" spans="1:49" ht="19.5" hidden="1" customHeight="1" outlineLevel="1" x14ac:dyDescent="0.2">
      <c r="B303" s="147"/>
      <c r="C303" s="148" t="s">
        <v>48</v>
      </c>
      <c r="D303" s="12"/>
      <c r="E303" s="64">
        <v>0</v>
      </c>
      <c r="F303" s="64">
        <v>0</v>
      </c>
      <c r="G303" s="64">
        <f t="shared" si="362"/>
        <v>0</v>
      </c>
      <c r="H303" s="64">
        <v>0</v>
      </c>
      <c r="I303" s="64">
        <f t="shared" si="363"/>
        <v>0</v>
      </c>
      <c r="J303" s="64">
        <v>0</v>
      </c>
      <c r="K303" s="64">
        <f t="shared" si="364"/>
        <v>0</v>
      </c>
      <c r="L303" s="33"/>
      <c r="M303" s="61" t="s">
        <v>36</v>
      </c>
      <c r="N303" s="32"/>
      <c r="O303" s="66">
        <v>0</v>
      </c>
      <c r="P303" s="66">
        <v>0</v>
      </c>
      <c r="Q303" s="66">
        <f t="shared" si="360"/>
        <v>0</v>
      </c>
      <c r="R303" s="66">
        <v>0</v>
      </c>
      <c r="S303" s="66">
        <f t="shared" si="361"/>
        <v>0</v>
      </c>
      <c r="T303" s="66">
        <v>0</v>
      </c>
      <c r="U303" s="66">
        <f t="shared" si="368"/>
        <v>0</v>
      </c>
      <c r="W303" s="134"/>
    </row>
    <row r="304" spans="1:49" ht="19.5" hidden="1" customHeight="1" outlineLevel="1" thickBot="1" x14ac:dyDescent="0.25">
      <c r="B304" s="110"/>
      <c r="C304" s="41" t="s">
        <v>58</v>
      </c>
      <c r="D304" s="41"/>
      <c r="E304" s="65">
        <v>0</v>
      </c>
      <c r="F304" s="65">
        <v>0</v>
      </c>
      <c r="G304" s="65">
        <f t="shared" si="362"/>
        <v>0</v>
      </c>
      <c r="H304" s="65">
        <v>0</v>
      </c>
      <c r="I304" s="65">
        <f t="shared" si="363"/>
        <v>0</v>
      </c>
      <c r="J304" s="65">
        <v>0</v>
      </c>
      <c r="K304" s="65">
        <f t="shared" si="364"/>
        <v>0</v>
      </c>
      <c r="L304" s="33"/>
      <c r="M304" s="161" t="s">
        <v>59</v>
      </c>
      <c r="N304" s="145"/>
      <c r="O304" s="97">
        <v>0</v>
      </c>
      <c r="P304" s="97">
        <v>0</v>
      </c>
      <c r="Q304" s="97">
        <f t="shared" si="360"/>
        <v>0</v>
      </c>
      <c r="R304" s="97">
        <v>0</v>
      </c>
      <c r="S304" s="97">
        <f t="shared" si="361"/>
        <v>0</v>
      </c>
      <c r="T304" s="97">
        <v>0</v>
      </c>
      <c r="U304" s="97">
        <f t="shared" si="368"/>
        <v>0</v>
      </c>
      <c r="W304" s="134"/>
    </row>
    <row r="305" spans="1:49" s="9" customFormat="1" ht="19.5" hidden="1" customHeight="1" outlineLevel="1" thickBot="1" x14ac:dyDescent="0.25">
      <c r="B305" s="162" t="s">
        <v>14</v>
      </c>
      <c r="C305" s="148"/>
      <c r="D305" s="12"/>
      <c r="E305" s="15">
        <f t="shared" ref="E305:F305" si="369">SUM(E299:E304)+E292</f>
        <v>0</v>
      </c>
      <c r="F305" s="15">
        <f t="shared" si="369"/>
        <v>0</v>
      </c>
      <c r="G305" s="15">
        <f t="shared" si="362"/>
        <v>0</v>
      </c>
      <c r="H305" s="15">
        <f t="shared" ref="H305:J305" si="370">SUM(H299:H304)+H292</f>
        <v>0</v>
      </c>
      <c r="I305" s="15">
        <f t="shared" si="363"/>
        <v>0</v>
      </c>
      <c r="J305" s="15">
        <f t="shared" si="370"/>
        <v>0</v>
      </c>
      <c r="K305" s="15">
        <f t="shared" si="364"/>
        <v>0</v>
      </c>
      <c r="L305" s="73"/>
      <c r="M305" s="163" t="s">
        <v>18</v>
      </c>
      <c r="N305" s="164"/>
      <c r="O305" s="66">
        <f t="shared" ref="O305:P305" si="371">+O303+O298+O292+O302+O304</f>
        <v>0</v>
      </c>
      <c r="P305" s="66">
        <f t="shared" si="371"/>
        <v>0</v>
      </c>
      <c r="Q305" s="66">
        <f t="shared" si="360"/>
        <v>0</v>
      </c>
      <c r="R305" s="66">
        <f t="shared" ref="R305" si="372">+R303+R298+R292+R302+R304</f>
        <v>0</v>
      </c>
      <c r="S305" s="66">
        <f t="shared" si="361"/>
        <v>0</v>
      </c>
      <c r="T305" s="66">
        <f t="shared" ref="T305" si="373">+T303+T298+T292+T302+T304</f>
        <v>0</v>
      </c>
      <c r="U305" s="66">
        <f>+U304+U303+U302+U298+U292</f>
        <v>0</v>
      </c>
      <c r="V305" s="5"/>
      <c r="W305" s="135"/>
      <c r="X305" s="328">
        <f>+U305-K305</f>
        <v>0</v>
      </c>
      <c r="Y305" s="5"/>
      <c r="Z305" s="5"/>
      <c r="AA305" s="5"/>
      <c r="AB305" s="5"/>
      <c r="AC305" s="5"/>
      <c r="AD305" s="5"/>
      <c r="AE305" s="5"/>
      <c r="AF305" s="5"/>
      <c r="AG305" s="5"/>
      <c r="AH305" s="5"/>
      <c r="AI305" s="5"/>
      <c r="AJ305" s="5"/>
      <c r="AK305" s="5"/>
      <c r="AL305" s="5"/>
      <c r="AM305" s="5"/>
      <c r="AN305" s="5"/>
      <c r="AO305" s="5"/>
      <c r="AP305" s="5"/>
      <c r="AQ305" s="5"/>
      <c r="AR305" s="5"/>
      <c r="AS305" s="5"/>
      <c r="AT305" s="5"/>
      <c r="AU305" s="5"/>
      <c r="AV305" s="5"/>
      <c r="AW305" s="5"/>
    </row>
    <row r="306" spans="1:49" s="6" customFormat="1" ht="25.5" hidden="1" customHeight="1" outlineLevel="1" x14ac:dyDescent="0.2">
      <c r="B306" s="166" t="s">
        <v>70</v>
      </c>
      <c r="C306" s="129" t="s">
        <v>61</v>
      </c>
      <c r="D306" s="130"/>
      <c r="E306" s="129"/>
      <c r="F306" s="129"/>
      <c r="G306" s="129"/>
      <c r="H306" s="129"/>
      <c r="I306" s="129"/>
      <c r="J306" s="129"/>
      <c r="K306" s="129"/>
      <c r="L306" s="129"/>
      <c r="M306" s="130"/>
      <c r="N306" s="189"/>
      <c r="O306" s="189"/>
      <c r="P306" s="189"/>
      <c r="Q306" s="189"/>
      <c r="R306" s="189"/>
      <c r="S306" s="189"/>
      <c r="T306" s="189"/>
      <c r="U306" s="189"/>
      <c r="W306" s="135"/>
    </row>
    <row r="307" spans="1:49" ht="40.5" hidden="1" customHeight="1" outlineLevel="1" x14ac:dyDescent="0.2">
      <c r="B307" s="101" t="s">
        <v>0</v>
      </c>
      <c r="C307" s="30"/>
      <c r="D307" s="102"/>
      <c r="E307" s="40" t="str">
        <f t="shared" ref="E307:K307" si="374">+E$6</f>
        <v>Eredeti előirányzat
2025. év</v>
      </c>
      <c r="F307" s="40" t="str">
        <f t="shared" si="374"/>
        <v>1 számú 
módosítás</v>
      </c>
      <c r="G307" s="40" t="str">
        <f t="shared" si="374"/>
        <v>1. Módosított előirányzat
2025. év</v>
      </c>
      <c r="H307" s="40" t="str">
        <f t="shared" si="374"/>
        <v>2 számú 
módosítás</v>
      </c>
      <c r="I307" s="40" t="str">
        <f t="shared" si="374"/>
        <v>2. Módosított előirányzat
2025. év</v>
      </c>
      <c r="J307" s="40" t="str">
        <f t="shared" si="374"/>
        <v>3 számú 
módosítás</v>
      </c>
      <c r="K307" s="40" t="str">
        <f t="shared" si="374"/>
        <v>3. Módosított előirányzat
2025. év</v>
      </c>
      <c r="L307" s="55"/>
      <c r="M307" s="61" t="s">
        <v>1</v>
      </c>
      <c r="N307" s="103"/>
      <c r="O307" s="40" t="str">
        <f t="shared" ref="O307:U307" si="375">+O$6</f>
        <v>Eredeti előirányzat
2025. év</v>
      </c>
      <c r="P307" s="40" t="str">
        <f t="shared" si="375"/>
        <v>1 számú 
módosítás</v>
      </c>
      <c r="Q307" s="40" t="str">
        <f t="shared" si="375"/>
        <v>1. Módosított előirányzat
2025. év</v>
      </c>
      <c r="R307" s="40" t="str">
        <f t="shared" si="375"/>
        <v>2 számú 
módosítás</v>
      </c>
      <c r="S307" s="40" t="str">
        <f t="shared" si="375"/>
        <v>2. Módosított előirányzat
2025. év</v>
      </c>
      <c r="T307" s="40" t="str">
        <f t="shared" si="375"/>
        <v>3 számú 
módosítás</v>
      </c>
      <c r="U307" s="40" t="str">
        <f t="shared" si="375"/>
        <v>3. Módosított előirányzat
2025. év</v>
      </c>
      <c r="W307" s="134"/>
    </row>
    <row r="308" spans="1:49" ht="19.5" hidden="1" customHeight="1" outlineLevel="1" x14ac:dyDescent="0.2">
      <c r="B308" s="147"/>
      <c r="C308" s="148" t="s">
        <v>2</v>
      </c>
      <c r="D308" s="149"/>
      <c r="E308" s="150">
        <f t="shared" ref="E308:I308" si="376">+E309+E310+E311+E312</f>
        <v>0</v>
      </c>
      <c r="F308" s="150">
        <f t="shared" si="376"/>
        <v>0</v>
      </c>
      <c r="G308" s="150">
        <f t="shared" si="376"/>
        <v>0</v>
      </c>
      <c r="H308" s="150">
        <f t="shared" si="376"/>
        <v>0</v>
      </c>
      <c r="I308" s="150">
        <f t="shared" si="376"/>
        <v>0</v>
      </c>
      <c r="J308" s="150">
        <f t="shared" ref="J308:K308" si="377">+J309+J310+J311+J312</f>
        <v>0</v>
      </c>
      <c r="K308" s="150">
        <f t="shared" si="377"/>
        <v>0</v>
      </c>
      <c r="L308" s="50"/>
      <c r="M308" s="151" t="s">
        <v>3</v>
      </c>
      <c r="N308" s="152"/>
      <c r="O308" s="80">
        <f t="shared" ref="O308:S308" si="378">SUM(O309:O313)</f>
        <v>0</v>
      </c>
      <c r="P308" s="80">
        <f t="shared" si="378"/>
        <v>0</v>
      </c>
      <c r="Q308" s="80">
        <f t="shared" si="378"/>
        <v>0</v>
      </c>
      <c r="R308" s="80">
        <f t="shared" si="378"/>
        <v>0</v>
      </c>
      <c r="S308" s="80">
        <f t="shared" si="378"/>
        <v>0</v>
      </c>
      <c r="T308" s="80">
        <f t="shared" ref="T308:U308" si="379">SUM(T309:T313)</f>
        <v>0</v>
      </c>
      <c r="U308" s="80">
        <f t="shared" si="379"/>
        <v>0</v>
      </c>
      <c r="W308" s="134"/>
    </row>
    <row r="309" spans="1:49" ht="19.5" hidden="1" customHeight="1" outlineLevel="1" x14ac:dyDescent="0.2">
      <c r="B309" s="153"/>
      <c r="C309" s="154" t="s">
        <v>4</v>
      </c>
      <c r="D309" s="154"/>
      <c r="E309" s="155"/>
      <c r="F309" s="155"/>
      <c r="G309" s="155"/>
      <c r="H309" s="155"/>
      <c r="I309" s="155"/>
      <c r="J309" s="155"/>
      <c r="K309" s="155"/>
      <c r="L309" s="52"/>
      <c r="M309" s="156"/>
      <c r="N309" s="157" t="s">
        <v>6</v>
      </c>
      <c r="O309" s="158">
        <v>0</v>
      </c>
      <c r="P309" s="158">
        <v>0</v>
      </c>
      <c r="Q309" s="158">
        <v>0</v>
      </c>
      <c r="R309" s="158">
        <v>0</v>
      </c>
      <c r="S309" s="158">
        <v>0</v>
      </c>
      <c r="T309" s="158">
        <v>0</v>
      </c>
      <c r="U309" s="158">
        <v>0</v>
      </c>
      <c r="W309" s="134"/>
    </row>
    <row r="310" spans="1:49" ht="23.25" hidden="1" customHeight="1" outlineLevel="1" x14ac:dyDescent="0.2">
      <c r="A310" s="2"/>
      <c r="B310" s="105"/>
      <c r="C310" s="21" t="s">
        <v>5</v>
      </c>
      <c r="D310" s="22"/>
      <c r="E310" s="8">
        <v>0</v>
      </c>
      <c r="F310" s="8">
        <v>0</v>
      </c>
      <c r="G310" s="8">
        <v>0</v>
      </c>
      <c r="H310" s="8">
        <v>0</v>
      </c>
      <c r="I310" s="8">
        <v>0</v>
      </c>
      <c r="J310" s="8">
        <v>0</v>
      </c>
      <c r="K310" s="8">
        <v>0</v>
      </c>
      <c r="L310" s="52"/>
      <c r="M310" s="59"/>
      <c r="N310" s="23" t="s">
        <v>8</v>
      </c>
      <c r="O310" s="86">
        <v>0</v>
      </c>
      <c r="P310" s="86">
        <v>0</v>
      </c>
      <c r="Q310" s="86">
        <v>0</v>
      </c>
      <c r="R310" s="86">
        <v>0</v>
      </c>
      <c r="S310" s="86">
        <v>0</v>
      </c>
      <c r="T310" s="86">
        <v>0</v>
      </c>
      <c r="U310" s="86">
        <v>0</v>
      </c>
      <c r="W310" s="134"/>
    </row>
    <row r="311" spans="1:49" ht="19.5" hidden="1" customHeight="1" outlineLevel="1" x14ac:dyDescent="0.2">
      <c r="A311" s="2"/>
      <c r="B311" s="105"/>
      <c r="C311" s="21" t="s">
        <v>7</v>
      </c>
      <c r="D311" s="22"/>
      <c r="E311" s="8"/>
      <c r="F311" s="8">
        <v>0</v>
      </c>
      <c r="G311" s="8">
        <v>0</v>
      </c>
      <c r="H311" s="8">
        <v>0</v>
      </c>
      <c r="I311" s="8">
        <v>0</v>
      </c>
      <c r="J311" s="8">
        <v>0</v>
      </c>
      <c r="K311" s="8">
        <v>0</v>
      </c>
      <c r="L311" s="52"/>
      <c r="M311" s="59"/>
      <c r="N311" s="24" t="s">
        <v>9</v>
      </c>
      <c r="O311" s="86">
        <v>0</v>
      </c>
      <c r="P311" s="86">
        <v>0</v>
      </c>
      <c r="Q311" s="86">
        <v>0</v>
      </c>
      <c r="R311" s="86">
        <v>0</v>
      </c>
      <c r="S311" s="86">
        <v>0</v>
      </c>
      <c r="T311" s="86">
        <v>0</v>
      </c>
      <c r="U311" s="86">
        <v>0</v>
      </c>
      <c r="W311" s="134"/>
    </row>
    <row r="312" spans="1:49" ht="19.5" hidden="1" customHeight="1" outlineLevel="1" x14ac:dyDescent="0.2">
      <c r="A312" s="2"/>
      <c r="B312" s="105"/>
      <c r="C312" s="21" t="s">
        <v>21</v>
      </c>
      <c r="D312" s="22"/>
      <c r="E312" s="8"/>
      <c r="F312" s="8">
        <v>0</v>
      </c>
      <c r="G312" s="8">
        <v>0</v>
      </c>
      <c r="H312" s="8">
        <v>0</v>
      </c>
      <c r="I312" s="8">
        <v>0</v>
      </c>
      <c r="J312" s="8">
        <v>0</v>
      </c>
      <c r="K312" s="8">
        <v>0</v>
      </c>
      <c r="L312" s="52"/>
      <c r="M312" s="59"/>
      <c r="N312" s="24" t="s">
        <v>11</v>
      </c>
      <c r="O312" s="86"/>
      <c r="P312" s="86">
        <v>0</v>
      </c>
      <c r="Q312" s="86">
        <v>0</v>
      </c>
      <c r="R312" s="86">
        <v>0</v>
      </c>
      <c r="S312" s="86">
        <v>0</v>
      </c>
      <c r="T312" s="86">
        <v>0</v>
      </c>
      <c r="U312" s="86">
        <v>0</v>
      </c>
      <c r="W312" s="134"/>
    </row>
    <row r="313" spans="1:49" ht="19.5" hidden="1" customHeight="1" outlineLevel="1" x14ac:dyDescent="0.2">
      <c r="A313" s="2"/>
      <c r="B313" s="106"/>
      <c r="C313" s="25"/>
      <c r="D313" s="25"/>
      <c r="E313" s="107"/>
      <c r="F313" s="107">
        <v>0</v>
      </c>
      <c r="G313" s="107">
        <v>0</v>
      </c>
      <c r="H313" s="107">
        <v>0</v>
      </c>
      <c r="I313" s="107">
        <v>0</v>
      </c>
      <c r="J313" s="107">
        <v>0</v>
      </c>
      <c r="K313" s="107">
        <v>0</v>
      </c>
      <c r="L313" s="56"/>
      <c r="M313" s="60"/>
      <c r="N313" s="27" t="s">
        <v>12</v>
      </c>
      <c r="O313" s="87"/>
      <c r="P313" s="87">
        <v>0</v>
      </c>
      <c r="Q313" s="87">
        <v>0</v>
      </c>
      <c r="R313" s="87">
        <v>0</v>
      </c>
      <c r="S313" s="87">
        <v>0</v>
      </c>
      <c r="T313" s="87">
        <v>0</v>
      </c>
      <c r="U313" s="87">
        <v>0</v>
      </c>
      <c r="W313" s="134"/>
    </row>
    <row r="314" spans="1:49" ht="19.5" hidden="1" customHeight="1" outlineLevel="1" x14ac:dyDescent="0.2">
      <c r="A314" s="2"/>
      <c r="B314" s="106"/>
      <c r="C314" s="25"/>
      <c r="D314" s="25"/>
      <c r="E314" s="107"/>
      <c r="F314" s="107">
        <v>0</v>
      </c>
      <c r="G314" s="107">
        <v>0</v>
      </c>
      <c r="H314" s="107">
        <v>0</v>
      </c>
      <c r="I314" s="107">
        <v>0</v>
      </c>
      <c r="J314" s="107">
        <v>0</v>
      </c>
      <c r="K314" s="107">
        <v>0</v>
      </c>
      <c r="L314" s="33"/>
      <c r="M314" s="151" t="s">
        <v>13</v>
      </c>
      <c r="N314" s="152"/>
      <c r="O314" s="66">
        <f t="shared" ref="O314:S314" si="380">SUM(O315:O317)</f>
        <v>0</v>
      </c>
      <c r="P314" s="66">
        <f t="shared" si="380"/>
        <v>0</v>
      </c>
      <c r="Q314" s="66">
        <f t="shared" si="380"/>
        <v>0</v>
      </c>
      <c r="R314" s="66">
        <f t="shared" si="380"/>
        <v>0</v>
      </c>
      <c r="S314" s="66">
        <f t="shared" si="380"/>
        <v>0</v>
      </c>
      <c r="T314" s="66">
        <f t="shared" ref="T314:U314" si="381">SUM(T315:T317)</f>
        <v>0</v>
      </c>
      <c r="U314" s="66">
        <f t="shared" si="381"/>
        <v>0</v>
      </c>
      <c r="W314" s="134"/>
    </row>
    <row r="315" spans="1:49" ht="19.5" hidden="1" customHeight="1" outlineLevel="1" x14ac:dyDescent="0.2">
      <c r="A315" s="2"/>
      <c r="B315" s="147"/>
      <c r="C315" s="148" t="s">
        <v>10</v>
      </c>
      <c r="D315" s="12"/>
      <c r="E315" s="13">
        <f>149-149</f>
        <v>0</v>
      </c>
      <c r="F315" s="13">
        <v>0</v>
      </c>
      <c r="G315" s="13">
        <v>0</v>
      </c>
      <c r="H315" s="13">
        <v>0</v>
      </c>
      <c r="I315" s="13">
        <v>0</v>
      </c>
      <c r="J315" s="13">
        <v>0</v>
      </c>
      <c r="K315" s="13">
        <v>0</v>
      </c>
      <c r="L315" s="50"/>
      <c r="M315" s="156"/>
      <c r="N315" s="157" t="s">
        <v>15</v>
      </c>
      <c r="O315" s="158"/>
      <c r="P315" s="158"/>
      <c r="Q315" s="158">
        <v>0</v>
      </c>
      <c r="R315" s="158">
        <v>0</v>
      </c>
      <c r="S315" s="158">
        <v>0</v>
      </c>
      <c r="T315" s="158">
        <v>0</v>
      </c>
      <c r="U315" s="158">
        <v>0</v>
      </c>
      <c r="W315" s="134"/>
    </row>
    <row r="316" spans="1:49" ht="19.5" hidden="1" customHeight="1" outlineLevel="1" x14ac:dyDescent="0.2">
      <c r="A316" s="2"/>
      <c r="B316" s="147"/>
      <c r="C316" s="148" t="s">
        <v>23</v>
      </c>
      <c r="D316" s="12"/>
      <c r="E316" s="15">
        <v>0</v>
      </c>
      <c r="F316" s="15">
        <v>0</v>
      </c>
      <c r="G316" s="15">
        <v>0</v>
      </c>
      <c r="H316" s="15">
        <v>0</v>
      </c>
      <c r="I316" s="15">
        <v>0</v>
      </c>
      <c r="J316" s="15">
        <v>0</v>
      </c>
      <c r="K316" s="15">
        <v>0</v>
      </c>
      <c r="L316" s="51"/>
      <c r="M316" s="59"/>
      <c r="N316" s="24" t="s">
        <v>16</v>
      </c>
      <c r="O316" s="86"/>
      <c r="P316" s="86"/>
      <c r="Q316" s="86">
        <v>0</v>
      </c>
      <c r="R316" s="86">
        <v>0</v>
      </c>
      <c r="S316" s="86">
        <v>0</v>
      </c>
      <c r="T316" s="86">
        <v>0</v>
      </c>
      <c r="U316" s="86">
        <v>0</v>
      </c>
      <c r="W316" s="134"/>
    </row>
    <row r="317" spans="1:49" ht="19.5" hidden="1" customHeight="1" outlineLevel="1" x14ac:dyDescent="0.2">
      <c r="A317" s="2"/>
      <c r="B317" s="147"/>
      <c r="C317" s="148" t="s">
        <v>22</v>
      </c>
      <c r="D317" s="12"/>
      <c r="E317" s="64"/>
      <c r="F317" s="64">
        <v>0</v>
      </c>
      <c r="G317" s="64">
        <v>0</v>
      </c>
      <c r="H317" s="64">
        <v>0</v>
      </c>
      <c r="I317" s="64">
        <v>0</v>
      </c>
      <c r="J317" s="64">
        <v>0</v>
      </c>
      <c r="K317" s="64">
        <v>0</v>
      </c>
      <c r="M317" s="108"/>
      <c r="N317" s="109" t="s">
        <v>17</v>
      </c>
      <c r="O317" s="88"/>
      <c r="P317" s="88"/>
      <c r="Q317" s="88">
        <v>0</v>
      </c>
      <c r="R317" s="88">
        <v>0</v>
      </c>
      <c r="S317" s="88">
        <v>0</v>
      </c>
      <c r="T317" s="88">
        <v>0</v>
      </c>
      <c r="U317" s="88">
        <v>0</v>
      </c>
      <c r="W317" s="134"/>
    </row>
    <row r="318" spans="1:49" ht="19.5" hidden="1" customHeight="1" outlineLevel="1" x14ac:dyDescent="0.2">
      <c r="A318" s="2"/>
      <c r="B318" s="147"/>
      <c r="C318" s="148" t="s">
        <v>43</v>
      </c>
      <c r="D318" s="12"/>
      <c r="E318" s="15"/>
      <c r="F318" s="15"/>
      <c r="G318" s="15">
        <v>0</v>
      </c>
      <c r="H318" s="15">
        <v>0</v>
      </c>
      <c r="I318" s="15">
        <v>0</v>
      </c>
      <c r="J318" s="15">
        <v>0</v>
      </c>
      <c r="K318" s="15">
        <v>0</v>
      </c>
      <c r="L318" s="51"/>
      <c r="M318" s="160" t="s">
        <v>41</v>
      </c>
      <c r="N318" s="14"/>
      <c r="O318" s="66"/>
      <c r="P318" s="66"/>
      <c r="Q318" s="66">
        <v>0</v>
      </c>
      <c r="R318" s="66">
        <v>0</v>
      </c>
      <c r="S318" s="66">
        <v>0</v>
      </c>
      <c r="T318" s="66">
        <v>0</v>
      </c>
      <c r="U318" s="66">
        <v>0</v>
      </c>
      <c r="W318" s="134"/>
    </row>
    <row r="319" spans="1:49" ht="19.5" hidden="1" customHeight="1" outlineLevel="1" x14ac:dyDescent="0.2">
      <c r="B319" s="147"/>
      <c r="C319" s="148" t="s">
        <v>48</v>
      </c>
      <c r="D319" s="12"/>
      <c r="E319" s="64"/>
      <c r="F319" s="64">
        <v>0</v>
      </c>
      <c r="G319" s="64">
        <v>0</v>
      </c>
      <c r="H319" s="64">
        <v>0</v>
      </c>
      <c r="I319" s="64">
        <v>0</v>
      </c>
      <c r="J319" s="64">
        <v>0</v>
      </c>
      <c r="K319" s="64">
        <v>0</v>
      </c>
      <c r="L319" s="33"/>
      <c r="M319" s="61" t="s">
        <v>36</v>
      </c>
      <c r="N319" s="32"/>
      <c r="O319" s="66"/>
      <c r="P319" s="66"/>
      <c r="Q319" s="66">
        <v>0</v>
      </c>
      <c r="R319" s="66">
        <v>0</v>
      </c>
      <c r="S319" s="66">
        <v>0</v>
      </c>
      <c r="T319" s="66">
        <v>0</v>
      </c>
      <c r="U319" s="66">
        <v>0</v>
      </c>
      <c r="W319" s="134"/>
    </row>
    <row r="320" spans="1:49" ht="19.5" hidden="1" customHeight="1" outlineLevel="1" thickBot="1" x14ac:dyDescent="0.25">
      <c r="B320" s="110"/>
      <c r="C320" s="41" t="s">
        <v>58</v>
      </c>
      <c r="D320" s="41"/>
      <c r="E320" s="65"/>
      <c r="F320" s="65"/>
      <c r="G320" s="65">
        <v>0</v>
      </c>
      <c r="H320" s="65">
        <v>0</v>
      </c>
      <c r="I320" s="65">
        <v>0</v>
      </c>
      <c r="J320" s="65">
        <v>0</v>
      </c>
      <c r="K320" s="65">
        <v>0</v>
      </c>
      <c r="L320" s="33"/>
      <c r="M320" s="161" t="s">
        <v>59</v>
      </c>
      <c r="N320" s="145"/>
      <c r="O320" s="97"/>
      <c r="P320" s="97"/>
      <c r="Q320" s="97">
        <v>0</v>
      </c>
      <c r="R320" s="97">
        <v>0</v>
      </c>
      <c r="S320" s="97">
        <v>0</v>
      </c>
      <c r="T320" s="97">
        <v>0</v>
      </c>
      <c r="U320" s="97">
        <v>0</v>
      </c>
      <c r="W320" s="134"/>
    </row>
    <row r="321" spans="1:49" s="9" customFormat="1" ht="19.5" hidden="1" customHeight="1" outlineLevel="1" thickBot="1" x14ac:dyDescent="0.25">
      <c r="B321" s="162" t="s">
        <v>14</v>
      </c>
      <c r="C321" s="148"/>
      <c r="D321" s="12"/>
      <c r="E321" s="15">
        <f t="shared" ref="E321" si="382">SUM(E315:E320)+E308</f>
        <v>0</v>
      </c>
      <c r="F321" s="15">
        <f t="shared" ref="F321" si="383">SUM(F315:F320)+F308</f>
        <v>0</v>
      </c>
      <c r="G321" s="15">
        <f t="shared" ref="G321:I321" si="384">SUM(G315:G320)+G308</f>
        <v>0</v>
      </c>
      <c r="H321" s="15">
        <f t="shared" si="384"/>
        <v>0</v>
      </c>
      <c r="I321" s="15">
        <f t="shared" si="384"/>
        <v>0</v>
      </c>
      <c r="J321" s="15">
        <f t="shared" ref="J321:K321" si="385">SUM(J315:J320)+J308</f>
        <v>0</v>
      </c>
      <c r="K321" s="15">
        <f t="shared" si="385"/>
        <v>0</v>
      </c>
      <c r="L321" s="73"/>
      <c r="M321" s="163" t="s">
        <v>18</v>
      </c>
      <c r="N321" s="164"/>
      <c r="O321" s="66">
        <f t="shared" ref="O321:P321" si="386">+O319+O314+O308+O318+O320</f>
        <v>0</v>
      </c>
      <c r="P321" s="66">
        <f t="shared" si="386"/>
        <v>0</v>
      </c>
      <c r="Q321" s="66">
        <f>+Q319+Q314+Q308+Q318+Q320</f>
        <v>0</v>
      </c>
      <c r="R321" s="66">
        <f t="shared" ref="R321:S321" si="387">+R319+R314+R308+R318+R320</f>
        <v>0</v>
      </c>
      <c r="S321" s="66">
        <f t="shared" si="387"/>
        <v>0</v>
      </c>
      <c r="T321" s="66">
        <f t="shared" ref="T321:U321" si="388">+T319+T314+T308+T318+T320</f>
        <v>0</v>
      </c>
      <c r="U321" s="66">
        <f t="shared" si="388"/>
        <v>0</v>
      </c>
      <c r="V321" s="5"/>
      <c r="W321" s="135"/>
      <c r="X321" s="328">
        <f>+U321-K321</f>
        <v>0</v>
      </c>
      <c r="Y321" s="5"/>
      <c r="Z321" s="5"/>
      <c r="AA321" s="5"/>
      <c r="AB321" s="5"/>
      <c r="AC321" s="5"/>
      <c r="AD321" s="5"/>
      <c r="AE321" s="5"/>
      <c r="AF321" s="5"/>
      <c r="AG321" s="5"/>
      <c r="AH321" s="5"/>
      <c r="AI321" s="5"/>
      <c r="AJ321" s="5"/>
      <c r="AK321" s="5"/>
      <c r="AL321" s="5"/>
      <c r="AM321" s="5"/>
      <c r="AN321" s="5"/>
      <c r="AO321" s="5"/>
      <c r="AP321" s="5"/>
      <c r="AQ321" s="5"/>
      <c r="AR321" s="5"/>
      <c r="AS321" s="5"/>
      <c r="AT321" s="5"/>
      <c r="AU321" s="5"/>
      <c r="AV321" s="5"/>
      <c r="AW321" s="5"/>
    </row>
    <row r="322" spans="1:49" s="6" customFormat="1" ht="25.5" hidden="1" customHeight="1" outlineLevel="1" collapsed="1" x14ac:dyDescent="0.2">
      <c r="B322" s="166" t="s">
        <v>93</v>
      </c>
      <c r="C322" s="129" t="s">
        <v>32</v>
      </c>
      <c r="D322" s="130"/>
      <c r="E322" s="129"/>
      <c r="F322" s="129"/>
      <c r="G322" s="129"/>
      <c r="H322" s="129"/>
      <c r="I322" s="129"/>
      <c r="J322" s="129"/>
      <c r="K322" s="129"/>
      <c r="L322" s="129"/>
      <c r="M322" s="130"/>
      <c r="N322" s="189"/>
      <c r="O322" s="189"/>
      <c r="P322" s="189"/>
      <c r="Q322" s="189"/>
      <c r="R322" s="189"/>
      <c r="S322" s="189"/>
      <c r="T322" s="189"/>
      <c r="U322" s="189"/>
      <c r="W322" s="135"/>
    </row>
    <row r="323" spans="1:49" ht="40.5" hidden="1" customHeight="1" outlineLevel="1" x14ac:dyDescent="0.2">
      <c r="B323" s="101" t="s">
        <v>0</v>
      </c>
      <c r="C323" s="30"/>
      <c r="D323" s="102"/>
      <c r="E323" s="40" t="str">
        <f t="shared" ref="E323:K323" si="389">+E$6</f>
        <v>Eredeti előirányzat
2025. év</v>
      </c>
      <c r="F323" s="40" t="str">
        <f t="shared" si="389"/>
        <v>1 számú 
módosítás</v>
      </c>
      <c r="G323" s="40" t="str">
        <f t="shared" si="389"/>
        <v>1. Módosított előirányzat
2025. év</v>
      </c>
      <c r="H323" s="40" t="str">
        <f t="shared" si="389"/>
        <v>2 számú 
módosítás</v>
      </c>
      <c r="I323" s="40" t="str">
        <f t="shared" si="389"/>
        <v>2. Módosított előirányzat
2025. év</v>
      </c>
      <c r="J323" s="40" t="str">
        <f t="shared" si="389"/>
        <v>3 számú 
módosítás</v>
      </c>
      <c r="K323" s="40" t="str">
        <f t="shared" si="389"/>
        <v>3. Módosított előirányzat
2025. év</v>
      </c>
      <c r="L323" s="55"/>
      <c r="M323" s="61" t="s">
        <v>1</v>
      </c>
      <c r="N323" s="103"/>
      <c r="O323" s="40" t="str">
        <f t="shared" ref="O323:U323" si="390">+O$6</f>
        <v>Eredeti előirányzat
2025. év</v>
      </c>
      <c r="P323" s="40" t="str">
        <f t="shared" si="390"/>
        <v>1 számú 
módosítás</v>
      </c>
      <c r="Q323" s="40" t="str">
        <f t="shared" si="390"/>
        <v>1. Módosított előirányzat
2025. év</v>
      </c>
      <c r="R323" s="40" t="str">
        <f t="shared" si="390"/>
        <v>2 számú 
módosítás</v>
      </c>
      <c r="S323" s="40" t="str">
        <f t="shared" si="390"/>
        <v>2. Módosított előirányzat
2025. év</v>
      </c>
      <c r="T323" s="40" t="str">
        <f t="shared" si="390"/>
        <v>3 számú 
módosítás</v>
      </c>
      <c r="U323" s="40" t="str">
        <f t="shared" si="390"/>
        <v>3. Módosított előirányzat
2025. év</v>
      </c>
      <c r="W323" s="134"/>
    </row>
    <row r="324" spans="1:49" ht="19.5" hidden="1" customHeight="1" outlineLevel="1" x14ac:dyDescent="0.2">
      <c r="B324" s="147"/>
      <c r="C324" s="148" t="s">
        <v>2</v>
      </c>
      <c r="D324" s="149"/>
      <c r="E324" s="150">
        <f t="shared" ref="E324:I324" si="391">+E325+E326+E327+E328</f>
        <v>0</v>
      </c>
      <c r="F324" s="150">
        <f t="shared" si="391"/>
        <v>0</v>
      </c>
      <c r="G324" s="150">
        <f t="shared" si="391"/>
        <v>0</v>
      </c>
      <c r="H324" s="150">
        <f t="shared" si="391"/>
        <v>0</v>
      </c>
      <c r="I324" s="150">
        <f t="shared" si="391"/>
        <v>0</v>
      </c>
      <c r="J324" s="150">
        <f t="shared" ref="J324:K324" si="392">+J325+J326+J327+J328</f>
        <v>0</v>
      </c>
      <c r="K324" s="150">
        <f t="shared" si="392"/>
        <v>0</v>
      </c>
      <c r="L324" s="50"/>
      <c r="M324" s="151" t="s">
        <v>3</v>
      </c>
      <c r="N324" s="152"/>
      <c r="O324" s="80">
        <f t="shared" ref="O324:S324" si="393">SUM(O325:O329)</f>
        <v>0</v>
      </c>
      <c r="P324" s="80">
        <f t="shared" si="393"/>
        <v>0</v>
      </c>
      <c r="Q324" s="80">
        <f t="shared" si="393"/>
        <v>0</v>
      </c>
      <c r="R324" s="80">
        <f t="shared" si="393"/>
        <v>0</v>
      </c>
      <c r="S324" s="80">
        <f t="shared" si="393"/>
        <v>0</v>
      </c>
      <c r="T324" s="80">
        <f t="shared" ref="T324:U324" si="394">SUM(T325:T329)</f>
        <v>0</v>
      </c>
      <c r="U324" s="80">
        <f t="shared" si="394"/>
        <v>0</v>
      </c>
      <c r="W324" s="134"/>
    </row>
    <row r="325" spans="1:49" ht="19.5" hidden="1" customHeight="1" outlineLevel="1" x14ac:dyDescent="0.2">
      <c r="B325" s="153"/>
      <c r="C325" s="154" t="s">
        <v>4</v>
      </c>
      <c r="D325" s="154"/>
      <c r="E325" s="155"/>
      <c r="F325" s="155"/>
      <c r="G325" s="155"/>
      <c r="H325" s="155"/>
      <c r="I325" s="155"/>
      <c r="J325" s="155"/>
      <c r="K325" s="155"/>
      <c r="L325" s="52"/>
      <c r="M325" s="156"/>
      <c r="N325" s="157" t="s">
        <v>6</v>
      </c>
      <c r="O325" s="158">
        <v>0</v>
      </c>
      <c r="P325" s="158">
        <v>0</v>
      </c>
      <c r="Q325" s="158">
        <v>0</v>
      </c>
      <c r="R325" s="158">
        <v>0</v>
      </c>
      <c r="S325" s="158">
        <v>0</v>
      </c>
      <c r="T325" s="158">
        <v>0</v>
      </c>
      <c r="U325" s="158">
        <v>0</v>
      </c>
      <c r="W325" s="134"/>
    </row>
    <row r="326" spans="1:49" ht="23.25" hidden="1" customHeight="1" outlineLevel="1" x14ac:dyDescent="0.2">
      <c r="A326" s="2"/>
      <c r="B326" s="105"/>
      <c r="C326" s="21" t="s">
        <v>5</v>
      </c>
      <c r="D326" s="22"/>
      <c r="E326" s="8">
        <v>0</v>
      </c>
      <c r="F326" s="8">
        <v>0</v>
      </c>
      <c r="G326" s="8">
        <v>0</v>
      </c>
      <c r="H326" s="8">
        <v>0</v>
      </c>
      <c r="I326" s="8">
        <v>0</v>
      </c>
      <c r="J326" s="8">
        <v>0</v>
      </c>
      <c r="K326" s="8">
        <v>0</v>
      </c>
      <c r="L326" s="52"/>
      <c r="M326" s="59"/>
      <c r="N326" s="23" t="s">
        <v>8</v>
      </c>
      <c r="O326" s="86">
        <v>0</v>
      </c>
      <c r="P326" s="86">
        <v>0</v>
      </c>
      <c r="Q326" s="86">
        <v>0</v>
      </c>
      <c r="R326" s="86">
        <v>0</v>
      </c>
      <c r="S326" s="86">
        <v>0</v>
      </c>
      <c r="T326" s="86">
        <v>0</v>
      </c>
      <c r="U326" s="86">
        <v>0</v>
      </c>
      <c r="W326" s="134"/>
    </row>
    <row r="327" spans="1:49" ht="19.5" hidden="1" customHeight="1" outlineLevel="1" x14ac:dyDescent="0.2">
      <c r="A327" s="2"/>
      <c r="B327" s="105"/>
      <c r="C327" s="21" t="s">
        <v>7</v>
      </c>
      <c r="D327" s="22"/>
      <c r="E327" s="8"/>
      <c r="F327" s="8">
        <v>0</v>
      </c>
      <c r="G327" s="8">
        <v>0</v>
      </c>
      <c r="H327" s="8">
        <v>0</v>
      </c>
      <c r="I327" s="8">
        <v>0</v>
      </c>
      <c r="J327" s="8">
        <v>0</v>
      </c>
      <c r="K327" s="8">
        <v>0</v>
      </c>
      <c r="L327" s="52"/>
      <c r="M327" s="59"/>
      <c r="N327" s="24" t="s">
        <v>9</v>
      </c>
      <c r="O327" s="86">
        <v>0</v>
      </c>
      <c r="P327" s="86">
        <v>0</v>
      </c>
      <c r="Q327" s="86">
        <v>0</v>
      </c>
      <c r="R327" s="86">
        <v>0</v>
      </c>
      <c r="S327" s="86">
        <v>0</v>
      </c>
      <c r="T327" s="86">
        <v>0</v>
      </c>
      <c r="U327" s="86">
        <v>0</v>
      </c>
      <c r="W327" s="134"/>
    </row>
    <row r="328" spans="1:49" ht="19.5" hidden="1" customHeight="1" outlineLevel="1" x14ac:dyDescent="0.2">
      <c r="A328" s="2"/>
      <c r="B328" s="105"/>
      <c r="C328" s="21" t="s">
        <v>21</v>
      </c>
      <c r="D328" s="22"/>
      <c r="E328" s="8"/>
      <c r="F328" s="8">
        <v>0</v>
      </c>
      <c r="G328" s="8">
        <v>0</v>
      </c>
      <c r="H328" s="8">
        <v>0</v>
      </c>
      <c r="I328" s="8">
        <v>0</v>
      </c>
      <c r="J328" s="8">
        <v>0</v>
      </c>
      <c r="K328" s="8">
        <v>0</v>
      </c>
      <c r="L328" s="52"/>
      <c r="M328" s="59"/>
      <c r="N328" s="24" t="s">
        <v>11</v>
      </c>
      <c r="O328" s="86"/>
      <c r="P328" s="86">
        <v>0</v>
      </c>
      <c r="Q328" s="86">
        <v>0</v>
      </c>
      <c r="R328" s="86">
        <v>0</v>
      </c>
      <c r="S328" s="86">
        <v>0</v>
      </c>
      <c r="T328" s="86">
        <v>0</v>
      </c>
      <c r="U328" s="86">
        <v>0</v>
      </c>
      <c r="W328" s="134"/>
    </row>
    <row r="329" spans="1:49" ht="19.5" hidden="1" customHeight="1" outlineLevel="1" x14ac:dyDescent="0.2">
      <c r="A329" s="2"/>
      <c r="B329" s="106"/>
      <c r="C329" s="25"/>
      <c r="D329" s="25"/>
      <c r="E329" s="107"/>
      <c r="F329" s="107">
        <v>0</v>
      </c>
      <c r="G329" s="107">
        <v>0</v>
      </c>
      <c r="H329" s="107">
        <v>0</v>
      </c>
      <c r="I329" s="107">
        <v>0</v>
      </c>
      <c r="J329" s="107">
        <v>0</v>
      </c>
      <c r="K329" s="107">
        <v>0</v>
      </c>
      <c r="L329" s="56"/>
      <c r="M329" s="60"/>
      <c r="N329" s="27" t="s">
        <v>12</v>
      </c>
      <c r="O329" s="87"/>
      <c r="P329" s="87">
        <v>0</v>
      </c>
      <c r="Q329" s="87">
        <v>0</v>
      </c>
      <c r="R329" s="87">
        <v>0</v>
      </c>
      <c r="S329" s="87">
        <v>0</v>
      </c>
      <c r="T329" s="87">
        <v>0</v>
      </c>
      <c r="U329" s="87">
        <v>0</v>
      </c>
      <c r="W329" s="134"/>
    </row>
    <row r="330" spans="1:49" ht="19.5" hidden="1" customHeight="1" outlineLevel="1" x14ac:dyDescent="0.2">
      <c r="A330" s="2"/>
      <c r="B330" s="106"/>
      <c r="C330" s="25"/>
      <c r="D330" s="25"/>
      <c r="E330" s="107"/>
      <c r="F330" s="107">
        <v>0</v>
      </c>
      <c r="G330" s="107">
        <v>0</v>
      </c>
      <c r="H330" s="107">
        <v>0</v>
      </c>
      <c r="I330" s="107">
        <v>0</v>
      </c>
      <c r="J330" s="107">
        <v>0</v>
      </c>
      <c r="K330" s="107">
        <v>0</v>
      </c>
      <c r="L330" s="33"/>
      <c r="M330" s="151" t="s">
        <v>13</v>
      </c>
      <c r="N330" s="152"/>
      <c r="O330" s="66">
        <f t="shared" ref="O330:S330" si="395">SUM(O331:O333)</f>
        <v>0</v>
      </c>
      <c r="P330" s="66">
        <f t="shared" si="395"/>
        <v>0</v>
      </c>
      <c r="Q330" s="66">
        <f t="shared" si="395"/>
        <v>0</v>
      </c>
      <c r="R330" s="66">
        <f t="shared" si="395"/>
        <v>0</v>
      </c>
      <c r="S330" s="66">
        <f t="shared" si="395"/>
        <v>0</v>
      </c>
      <c r="T330" s="66">
        <f t="shared" ref="T330:U330" si="396">SUM(T331:T333)</f>
        <v>0</v>
      </c>
      <c r="U330" s="66">
        <f t="shared" si="396"/>
        <v>0</v>
      </c>
      <c r="W330" s="134"/>
    </row>
    <row r="331" spans="1:49" ht="19.5" hidden="1" customHeight="1" outlineLevel="1" x14ac:dyDescent="0.2">
      <c r="A331" s="2"/>
      <c r="B331" s="147"/>
      <c r="C331" s="148" t="s">
        <v>10</v>
      </c>
      <c r="D331" s="12"/>
      <c r="E331" s="13">
        <f>149-149</f>
        <v>0</v>
      </c>
      <c r="F331" s="13">
        <v>0</v>
      </c>
      <c r="G331" s="13">
        <v>0</v>
      </c>
      <c r="H331" s="13">
        <v>0</v>
      </c>
      <c r="I331" s="13">
        <v>0</v>
      </c>
      <c r="J331" s="13">
        <v>0</v>
      </c>
      <c r="K331" s="13">
        <v>0</v>
      </c>
      <c r="L331" s="50"/>
      <c r="M331" s="156"/>
      <c r="N331" s="157" t="s">
        <v>15</v>
      </c>
      <c r="O331" s="158"/>
      <c r="P331" s="158"/>
      <c r="Q331" s="158">
        <v>0</v>
      </c>
      <c r="R331" s="158">
        <v>0</v>
      </c>
      <c r="S331" s="158">
        <v>0</v>
      </c>
      <c r="T331" s="158">
        <v>0</v>
      </c>
      <c r="U331" s="158">
        <v>0</v>
      </c>
      <c r="W331" s="134"/>
    </row>
    <row r="332" spans="1:49" ht="19.5" hidden="1" customHeight="1" outlineLevel="1" x14ac:dyDescent="0.2">
      <c r="A332" s="2"/>
      <c r="B332" s="147"/>
      <c r="C332" s="148" t="s">
        <v>23</v>
      </c>
      <c r="D332" s="12"/>
      <c r="E332" s="15">
        <v>0</v>
      </c>
      <c r="F332" s="15">
        <v>0</v>
      </c>
      <c r="G332" s="15">
        <v>0</v>
      </c>
      <c r="H332" s="15">
        <v>0</v>
      </c>
      <c r="I332" s="15">
        <v>0</v>
      </c>
      <c r="J332" s="15">
        <v>0</v>
      </c>
      <c r="K332" s="15">
        <v>0</v>
      </c>
      <c r="L332" s="51"/>
      <c r="M332" s="59"/>
      <c r="N332" s="24" t="s">
        <v>16</v>
      </c>
      <c r="O332" s="86"/>
      <c r="P332" s="86"/>
      <c r="Q332" s="86">
        <v>0</v>
      </c>
      <c r="R332" s="86">
        <v>0</v>
      </c>
      <c r="S332" s="86">
        <v>0</v>
      </c>
      <c r="T332" s="86">
        <v>0</v>
      </c>
      <c r="U332" s="86">
        <v>0</v>
      </c>
      <c r="W332" s="134"/>
    </row>
    <row r="333" spans="1:49" ht="19.5" hidden="1" customHeight="1" outlineLevel="1" x14ac:dyDescent="0.2">
      <c r="A333" s="2"/>
      <c r="B333" s="147"/>
      <c r="C333" s="148" t="s">
        <v>22</v>
      </c>
      <c r="D333" s="12"/>
      <c r="E333" s="64"/>
      <c r="F333" s="64">
        <v>0</v>
      </c>
      <c r="G333" s="64">
        <v>0</v>
      </c>
      <c r="H333" s="64">
        <v>0</v>
      </c>
      <c r="I333" s="64">
        <v>0</v>
      </c>
      <c r="J333" s="64">
        <v>0</v>
      </c>
      <c r="K333" s="64">
        <v>0</v>
      </c>
      <c r="M333" s="108"/>
      <c r="N333" s="109" t="s">
        <v>17</v>
      </c>
      <c r="O333" s="88"/>
      <c r="P333" s="88"/>
      <c r="Q333" s="88">
        <v>0</v>
      </c>
      <c r="R333" s="88">
        <v>0</v>
      </c>
      <c r="S333" s="88">
        <v>0</v>
      </c>
      <c r="T333" s="88">
        <v>0</v>
      </c>
      <c r="U333" s="88">
        <v>0</v>
      </c>
      <c r="W333" s="134"/>
    </row>
    <row r="334" spans="1:49" ht="19.5" hidden="1" customHeight="1" outlineLevel="1" x14ac:dyDescent="0.2">
      <c r="A334" s="2"/>
      <c r="B334" s="147"/>
      <c r="C334" s="148" t="s">
        <v>43</v>
      </c>
      <c r="D334" s="12"/>
      <c r="E334" s="15"/>
      <c r="F334" s="15"/>
      <c r="G334" s="15">
        <v>0</v>
      </c>
      <c r="H334" s="15">
        <v>0</v>
      </c>
      <c r="I334" s="15">
        <v>0</v>
      </c>
      <c r="J334" s="15">
        <v>0</v>
      </c>
      <c r="K334" s="15">
        <v>0</v>
      </c>
      <c r="L334" s="51"/>
      <c r="M334" s="160" t="s">
        <v>41</v>
      </c>
      <c r="N334" s="14"/>
      <c r="O334" s="66"/>
      <c r="P334" s="66"/>
      <c r="Q334" s="66">
        <v>0</v>
      </c>
      <c r="R334" s="66">
        <v>0</v>
      </c>
      <c r="S334" s="66">
        <v>0</v>
      </c>
      <c r="T334" s="66">
        <v>0</v>
      </c>
      <c r="U334" s="66">
        <v>0</v>
      </c>
      <c r="W334" s="134"/>
    </row>
    <row r="335" spans="1:49" ht="19.5" hidden="1" customHeight="1" outlineLevel="1" x14ac:dyDescent="0.2">
      <c r="B335" s="147"/>
      <c r="C335" s="148" t="s">
        <v>48</v>
      </c>
      <c r="D335" s="12"/>
      <c r="E335" s="64"/>
      <c r="F335" s="64">
        <v>0</v>
      </c>
      <c r="G335" s="64">
        <v>0</v>
      </c>
      <c r="H335" s="64">
        <v>0</v>
      </c>
      <c r="I335" s="64">
        <v>0</v>
      </c>
      <c r="J335" s="64">
        <v>0</v>
      </c>
      <c r="K335" s="64">
        <v>0</v>
      </c>
      <c r="L335" s="33"/>
      <c r="M335" s="61" t="s">
        <v>36</v>
      </c>
      <c r="N335" s="32"/>
      <c r="O335" s="66"/>
      <c r="P335" s="66"/>
      <c r="Q335" s="66">
        <v>0</v>
      </c>
      <c r="R335" s="66">
        <v>0</v>
      </c>
      <c r="S335" s="66">
        <v>0</v>
      </c>
      <c r="T335" s="66">
        <v>0</v>
      </c>
      <c r="U335" s="66">
        <v>0</v>
      </c>
      <c r="W335" s="134"/>
    </row>
    <row r="336" spans="1:49" ht="19.5" hidden="1" customHeight="1" outlineLevel="1" thickBot="1" x14ac:dyDescent="0.25">
      <c r="B336" s="110"/>
      <c r="C336" s="41" t="s">
        <v>58</v>
      </c>
      <c r="D336" s="41"/>
      <c r="E336" s="65"/>
      <c r="F336" s="65"/>
      <c r="G336" s="65">
        <v>0</v>
      </c>
      <c r="H336" s="65">
        <v>0</v>
      </c>
      <c r="I336" s="65">
        <v>0</v>
      </c>
      <c r="J336" s="65">
        <v>0</v>
      </c>
      <c r="K336" s="65">
        <v>0</v>
      </c>
      <c r="L336" s="33"/>
      <c r="M336" s="161" t="s">
        <v>59</v>
      </c>
      <c r="N336" s="145"/>
      <c r="O336" s="97"/>
      <c r="P336" s="97"/>
      <c r="Q336" s="97">
        <v>0</v>
      </c>
      <c r="R336" s="97">
        <v>0</v>
      </c>
      <c r="S336" s="97">
        <v>0</v>
      </c>
      <c r="T336" s="97">
        <v>0</v>
      </c>
      <c r="U336" s="97">
        <v>0</v>
      </c>
      <c r="W336" s="134"/>
    </row>
    <row r="337" spans="1:49" s="9" customFormat="1" ht="19.5" hidden="1" customHeight="1" outlineLevel="1" thickBot="1" x14ac:dyDescent="0.25">
      <c r="B337" s="162" t="s">
        <v>14</v>
      </c>
      <c r="C337" s="148"/>
      <c r="D337" s="12"/>
      <c r="E337" s="15">
        <f t="shared" ref="E337" si="397">SUM(E331:E336)+E324</f>
        <v>0</v>
      </c>
      <c r="F337" s="15">
        <f t="shared" ref="F337" si="398">SUM(F331:F336)+F324</f>
        <v>0</v>
      </c>
      <c r="G337" s="15">
        <f t="shared" ref="G337:I337" si="399">SUM(G331:G336)+G324</f>
        <v>0</v>
      </c>
      <c r="H337" s="15">
        <f t="shared" si="399"/>
        <v>0</v>
      </c>
      <c r="I337" s="15">
        <f t="shared" si="399"/>
        <v>0</v>
      </c>
      <c r="J337" s="15">
        <f t="shared" ref="J337:K337" si="400">SUM(J331:J336)+J324</f>
        <v>0</v>
      </c>
      <c r="K337" s="15">
        <f t="shared" si="400"/>
        <v>0</v>
      </c>
      <c r="L337" s="73"/>
      <c r="M337" s="163" t="s">
        <v>18</v>
      </c>
      <c r="N337" s="164"/>
      <c r="O337" s="66">
        <f t="shared" ref="O337:P337" si="401">+O335+O330+O324+O334+O336</f>
        <v>0</v>
      </c>
      <c r="P337" s="66">
        <f t="shared" si="401"/>
        <v>0</v>
      </c>
      <c r="Q337" s="66">
        <f>+Q335+Q330+Q324+Q334+Q336</f>
        <v>0</v>
      </c>
      <c r="R337" s="66">
        <f t="shared" ref="R337:S337" si="402">+R335+R330+R324+R334+R336</f>
        <v>0</v>
      </c>
      <c r="S337" s="66">
        <f t="shared" si="402"/>
        <v>0</v>
      </c>
      <c r="T337" s="66">
        <f t="shared" ref="T337:U337" si="403">+T335+T330+T324+T334+T336</f>
        <v>0</v>
      </c>
      <c r="U337" s="66">
        <f t="shared" si="403"/>
        <v>0</v>
      </c>
      <c r="V337" s="5"/>
      <c r="W337" s="135"/>
      <c r="X337" s="328">
        <f>+U337-K337</f>
        <v>0</v>
      </c>
      <c r="Y337" s="5"/>
      <c r="Z337" s="5"/>
      <c r="AA337" s="5"/>
      <c r="AB337" s="5"/>
      <c r="AC337" s="5"/>
      <c r="AD337" s="5"/>
      <c r="AE337" s="5"/>
      <c r="AF337" s="5"/>
      <c r="AG337" s="5"/>
      <c r="AH337" s="5"/>
      <c r="AI337" s="5"/>
      <c r="AJ337" s="5"/>
      <c r="AK337" s="5"/>
      <c r="AL337" s="5"/>
      <c r="AM337" s="5"/>
      <c r="AN337" s="5"/>
      <c r="AO337" s="5"/>
      <c r="AP337" s="5"/>
      <c r="AQ337" s="5"/>
      <c r="AR337" s="5"/>
      <c r="AS337" s="5"/>
      <c r="AT337" s="5"/>
      <c r="AU337" s="5"/>
      <c r="AV337" s="5"/>
      <c r="AW337" s="5"/>
    </row>
    <row r="338" spans="1:49" s="6" customFormat="1" ht="25.5" hidden="1" customHeight="1" outlineLevel="1" x14ac:dyDescent="0.2">
      <c r="B338" s="166" t="s">
        <v>71</v>
      </c>
      <c r="C338" s="129" t="s">
        <v>33</v>
      </c>
      <c r="D338" s="130"/>
      <c r="E338" s="129"/>
      <c r="F338" s="129"/>
      <c r="G338" s="129"/>
      <c r="H338" s="129"/>
      <c r="I338" s="129"/>
      <c r="J338" s="129"/>
      <c r="K338" s="129"/>
      <c r="L338" s="129"/>
      <c r="M338" s="130"/>
      <c r="N338" s="189"/>
      <c r="O338" s="189"/>
      <c r="P338" s="189"/>
      <c r="Q338" s="189"/>
      <c r="R338" s="189"/>
      <c r="S338" s="189"/>
      <c r="T338" s="189"/>
      <c r="U338" s="189"/>
      <c r="W338" s="135"/>
    </row>
    <row r="339" spans="1:49" ht="40.5" hidden="1" customHeight="1" outlineLevel="1" x14ac:dyDescent="0.2">
      <c r="B339" s="101" t="s">
        <v>0</v>
      </c>
      <c r="C339" s="30"/>
      <c r="D339" s="102"/>
      <c r="E339" s="40" t="str">
        <f t="shared" ref="E339:K339" si="404">+E$6</f>
        <v>Eredeti előirányzat
2025. év</v>
      </c>
      <c r="F339" s="40" t="str">
        <f t="shared" si="404"/>
        <v>1 számú 
módosítás</v>
      </c>
      <c r="G339" s="40" t="str">
        <f t="shared" si="404"/>
        <v>1. Módosított előirányzat
2025. év</v>
      </c>
      <c r="H339" s="40" t="str">
        <f t="shared" si="404"/>
        <v>2 számú 
módosítás</v>
      </c>
      <c r="I339" s="40" t="str">
        <f t="shared" si="404"/>
        <v>2. Módosított előirányzat
2025. év</v>
      </c>
      <c r="J339" s="40" t="str">
        <f t="shared" si="404"/>
        <v>3 számú 
módosítás</v>
      </c>
      <c r="K339" s="40" t="str">
        <f t="shared" si="404"/>
        <v>3. Módosított előirányzat
2025. év</v>
      </c>
      <c r="L339" s="55"/>
      <c r="M339" s="61" t="s">
        <v>1</v>
      </c>
      <c r="N339" s="103"/>
      <c r="O339" s="40" t="str">
        <f t="shared" ref="O339:U339" si="405">+O$6</f>
        <v>Eredeti előirányzat
2025. év</v>
      </c>
      <c r="P339" s="40" t="str">
        <f t="shared" si="405"/>
        <v>1 számú 
módosítás</v>
      </c>
      <c r="Q339" s="40" t="str">
        <f t="shared" si="405"/>
        <v>1. Módosított előirányzat
2025. év</v>
      </c>
      <c r="R339" s="40" t="str">
        <f t="shared" si="405"/>
        <v>2 számú 
módosítás</v>
      </c>
      <c r="S339" s="40" t="str">
        <f t="shared" si="405"/>
        <v>2. Módosított előirányzat
2025. év</v>
      </c>
      <c r="T339" s="40" t="str">
        <f t="shared" si="405"/>
        <v>3 számú 
módosítás</v>
      </c>
      <c r="U339" s="40" t="str">
        <f t="shared" si="405"/>
        <v>3. Módosított előirányzat
2025. év</v>
      </c>
      <c r="W339" s="134"/>
    </row>
    <row r="340" spans="1:49" ht="19.5" hidden="1" customHeight="1" outlineLevel="1" x14ac:dyDescent="0.2">
      <c r="B340" s="147"/>
      <c r="C340" s="148" t="s">
        <v>2</v>
      </c>
      <c r="D340" s="149"/>
      <c r="E340" s="150">
        <f t="shared" ref="E340:I340" si="406">+E341+E342+E343+E344</f>
        <v>0</v>
      </c>
      <c r="F340" s="150">
        <f t="shared" si="406"/>
        <v>0</v>
      </c>
      <c r="G340" s="150">
        <f t="shared" si="406"/>
        <v>0</v>
      </c>
      <c r="H340" s="150">
        <f t="shared" si="406"/>
        <v>0</v>
      </c>
      <c r="I340" s="150">
        <f t="shared" si="406"/>
        <v>0</v>
      </c>
      <c r="J340" s="150">
        <f t="shared" ref="J340:K340" si="407">+J341+J342+J343+J344</f>
        <v>0</v>
      </c>
      <c r="K340" s="150">
        <f t="shared" si="407"/>
        <v>0</v>
      </c>
      <c r="L340" s="50"/>
      <c r="M340" s="151" t="s">
        <v>3</v>
      </c>
      <c r="N340" s="152"/>
      <c r="O340" s="80">
        <f t="shared" ref="O340:S340" si="408">SUM(O341:O345)</f>
        <v>0</v>
      </c>
      <c r="P340" s="80">
        <f t="shared" si="408"/>
        <v>0</v>
      </c>
      <c r="Q340" s="80">
        <f t="shared" si="408"/>
        <v>0</v>
      </c>
      <c r="R340" s="80">
        <f t="shared" si="408"/>
        <v>0</v>
      </c>
      <c r="S340" s="80">
        <f t="shared" si="408"/>
        <v>0</v>
      </c>
      <c r="T340" s="80">
        <f t="shared" ref="T340:U340" si="409">SUM(T341:T345)</f>
        <v>0</v>
      </c>
      <c r="U340" s="80">
        <f t="shared" si="409"/>
        <v>0</v>
      </c>
      <c r="W340" s="134"/>
    </row>
    <row r="341" spans="1:49" ht="19.5" hidden="1" customHeight="1" outlineLevel="1" x14ac:dyDescent="0.2">
      <c r="B341" s="153"/>
      <c r="C341" s="154" t="s">
        <v>4</v>
      </c>
      <c r="D341" s="154"/>
      <c r="E341" s="155"/>
      <c r="F341" s="155"/>
      <c r="G341" s="155"/>
      <c r="H341" s="155"/>
      <c r="I341" s="155"/>
      <c r="J341" s="155"/>
      <c r="K341" s="155"/>
      <c r="L341" s="52"/>
      <c r="M341" s="156"/>
      <c r="N341" s="157" t="s">
        <v>6</v>
      </c>
      <c r="O341" s="158"/>
      <c r="P341" s="158"/>
      <c r="Q341" s="158">
        <v>0</v>
      </c>
      <c r="R341" s="158">
        <v>0</v>
      </c>
      <c r="S341" s="158">
        <v>0</v>
      </c>
      <c r="T341" s="158">
        <v>0</v>
      </c>
      <c r="U341" s="158">
        <v>0</v>
      </c>
      <c r="W341" s="134"/>
    </row>
    <row r="342" spans="1:49" ht="23.25" hidden="1" customHeight="1" outlineLevel="1" x14ac:dyDescent="0.2">
      <c r="A342" s="2"/>
      <c r="B342" s="105"/>
      <c r="C342" s="21" t="s">
        <v>5</v>
      </c>
      <c r="D342" s="22"/>
      <c r="E342" s="8"/>
      <c r="F342" s="8">
        <v>0</v>
      </c>
      <c r="G342" s="8">
        <v>0</v>
      </c>
      <c r="H342" s="8">
        <v>0</v>
      </c>
      <c r="I342" s="8">
        <v>0</v>
      </c>
      <c r="J342" s="8">
        <v>0</v>
      </c>
      <c r="K342" s="8">
        <v>0</v>
      </c>
      <c r="L342" s="52"/>
      <c r="M342" s="59"/>
      <c r="N342" s="23" t="s">
        <v>8</v>
      </c>
      <c r="O342" s="86"/>
      <c r="P342" s="86"/>
      <c r="Q342" s="86">
        <v>0</v>
      </c>
      <c r="R342" s="86">
        <v>0</v>
      </c>
      <c r="S342" s="86">
        <v>0</v>
      </c>
      <c r="T342" s="86">
        <v>0</v>
      </c>
      <c r="U342" s="86">
        <v>0</v>
      </c>
      <c r="W342" s="134"/>
    </row>
    <row r="343" spans="1:49" ht="19.5" hidden="1" customHeight="1" outlineLevel="1" x14ac:dyDescent="0.2">
      <c r="A343" s="2"/>
      <c r="B343" s="105"/>
      <c r="C343" s="21" t="s">
        <v>7</v>
      </c>
      <c r="D343" s="22"/>
      <c r="E343" s="8"/>
      <c r="F343" s="8">
        <v>0</v>
      </c>
      <c r="G343" s="8">
        <v>0</v>
      </c>
      <c r="H343" s="8">
        <v>0</v>
      </c>
      <c r="I343" s="8">
        <v>0</v>
      </c>
      <c r="J343" s="8">
        <v>0</v>
      </c>
      <c r="K343" s="8">
        <v>0</v>
      </c>
      <c r="L343" s="52"/>
      <c r="M343" s="59"/>
      <c r="N343" s="24" t="s">
        <v>9</v>
      </c>
      <c r="O343" s="86"/>
      <c r="P343" s="86"/>
      <c r="Q343" s="86">
        <v>0</v>
      </c>
      <c r="R343" s="86">
        <v>0</v>
      </c>
      <c r="S343" s="86">
        <v>0</v>
      </c>
      <c r="T343" s="86">
        <v>0</v>
      </c>
      <c r="U343" s="86">
        <v>0</v>
      </c>
      <c r="W343" s="134"/>
    </row>
    <row r="344" spans="1:49" ht="19.5" hidden="1" customHeight="1" outlineLevel="1" x14ac:dyDescent="0.2">
      <c r="A344" s="2"/>
      <c r="B344" s="105"/>
      <c r="C344" s="21" t="s">
        <v>21</v>
      </c>
      <c r="D344" s="22"/>
      <c r="E344" s="8"/>
      <c r="F344" s="8">
        <v>0</v>
      </c>
      <c r="G344" s="8">
        <v>0</v>
      </c>
      <c r="H344" s="8">
        <v>0</v>
      </c>
      <c r="I344" s="8">
        <v>0</v>
      </c>
      <c r="J344" s="8">
        <v>0</v>
      </c>
      <c r="K344" s="8">
        <v>0</v>
      </c>
      <c r="L344" s="52"/>
      <c r="M344" s="59"/>
      <c r="N344" s="24" t="s">
        <v>11</v>
      </c>
      <c r="O344" s="86"/>
      <c r="P344" s="86"/>
      <c r="Q344" s="86">
        <v>0</v>
      </c>
      <c r="R344" s="86">
        <v>0</v>
      </c>
      <c r="S344" s="86">
        <v>0</v>
      </c>
      <c r="T344" s="86">
        <v>0</v>
      </c>
      <c r="U344" s="86">
        <v>0</v>
      </c>
      <c r="W344" s="134"/>
    </row>
    <row r="345" spans="1:49" ht="19.5" hidden="1" customHeight="1" outlineLevel="1" x14ac:dyDescent="0.2">
      <c r="A345" s="2"/>
      <c r="B345" s="106"/>
      <c r="C345" s="25"/>
      <c r="D345" s="25"/>
      <c r="E345" s="107"/>
      <c r="F345" s="107">
        <v>0</v>
      </c>
      <c r="G345" s="107">
        <v>0</v>
      </c>
      <c r="H345" s="107">
        <v>0</v>
      </c>
      <c r="I345" s="107">
        <v>0</v>
      </c>
      <c r="J345" s="107">
        <v>0</v>
      </c>
      <c r="K345" s="107">
        <v>0</v>
      </c>
      <c r="L345" s="56"/>
      <c r="M345" s="60"/>
      <c r="N345" s="27" t="s">
        <v>12</v>
      </c>
      <c r="O345" s="87"/>
      <c r="P345" s="87"/>
      <c r="Q345" s="87">
        <v>0</v>
      </c>
      <c r="R345" s="87">
        <v>0</v>
      </c>
      <c r="S345" s="87">
        <v>0</v>
      </c>
      <c r="T345" s="87">
        <v>0</v>
      </c>
      <c r="U345" s="87">
        <v>0</v>
      </c>
      <c r="W345" s="134"/>
    </row>
    <row r="346" spans="1:49" ht="19.5" hidden="1" customHeight="1" outlineLevel="1" x14ac:dyDescent="0.2">
      <c r="A346" s="2"/>
      <c r="B346" s="106"/>
      <c r="C346" s="25"/>
      <c r="D346" s="25"/>
      <c r="E346" s="107"/>
      <c r="F346" s="107">
        <v>0</v>
      </c>
      <c r="G346" s="107">
        <v>0</v>
      </c>
      <c r="H346" s="107">
        <v>0</v>
      </c>
      <c r="I346" s="107">
        <v>0</v>
      </c>
      <c r="J346" s="107">
        <v>0</v>
      </c>
      <c r="K346" s="107">
        <v>0</v>
      </c>
      <c r="L346" s="33"/>
      <c r="M346" s="151" t="s">
        <v>13</v>
      </c>
      <c r="N346" s="152"/>
      <c r="O346" s="66">
        <f t="shared" ref="O346" si="410">SUM(O347:O349)</f>
        <v>0</v>
      </c>
      <c r="P346" s="66">
        <f t="shared" ref="P346" si="411">SUM(P347:P349)</f>
        <v>0</v>
      </c>
      <c r="Q346" s="66">
        <f t="shared" ref="Q346:S346" si="412">SUM(Q347:Q349)</f>
        <v>0</v>
      </c>
      <c r="R346" s="66">
        <f t="shared" si="412"/>
        <v>0</v>
      </c>
      <c r="S346" s="66">
        <f t="shared" si="412"/>
        <v>0</v>
      </c>
      <c r="T346" s="66">
        <f t="shared" ref="T346:U346" si="413">SUM(T347:T349)</f>
        <v>0</v>
      </c>
      <c r="U346" s="66">
        <f t="shared" si="413"/>
        <v>0</v>
      </c>
      <c r="W346" s="134"/>
    </row>
    <row r="347" spans="1:49" ht="19.5" hidden="1" customHeight="1" outlineLevel="1" x14ac:dyDescent="0.2">
      <c r="A347" s="2"/>
      <c r="B347" s="147"/>
      <c r="C347" s="148" t="s">
        <v>10</v>
      </c>
      <c r="D347" s="12"/>
      <c r="E347" s="13"/>
      <c r="F347" s="13">
        <v>0</v>
      </c>
      <c r="G347" s="13">
        <v>0</v>
      </c>
      <c r="H347" s="13">
        <v>0</v>
      </c>
      <c r="I347" s="13">
        <v>0</v>
      </c>
      <c r="J347" s="13">
        <v>0</v>
      </c>
      <c r="K347" s="13">
        <v>0</v>
      </c>
      <c r="L347" s="50"/>
      <c r="M347" s="156"/>
      <c r="N347" s="157" t="s">
        <v>15</v>
      </c>
      <c r="O347" s="158"/>
      <c r="P347" s="158"/>
      <c r="Q347" s="158">
        <v>0</v>
      </c>
      <c r="R347" s="158">
        <v>0</v>
      </c>
      <c r="S347" s="158">
        <v>0</v>
      </c>
      <c r="T347" s="158">
        <v>0</v>
      </c>
      <c r="U347" s="158">
        <v>0</v>
      </c>
      <c r="W347" s="134"/>
    </row>
    <row r="348" spans="1:49" ht="19.5" hidden="1" customHeight="1" outlineLevel="1" x14ac:dyDescent="0.2">
      <c r="A348" s="2"/>
      <c r="B348" s="147"/>
      <c r="C348" s="148" t="s">
        <v>23</v>
      </c>
      <c r="D348" s="12"/>
      <c r="E348" s="15"/>
      <c r="F348" s="15">
        <v>0</v>
      </c>
      <c r="G348" s="15">
        <v>0</v>
      </c>
      <c r="H348" s="15">
        <v>0</v>
      </c>
      <c r="I348" s="15">
        <v>0</v>
      </c>
      <c r="J348" s="15">
        <v>0</v>
      </c>
      <c r="K348" s="15">
        <v>0</v>
      </c>
      <c r="L348" s="51"/>
      <c r="M348" s="59"/>
      <c r="N348" s="24" t="s">
        <v>16</v>
      </c>
      <c r="O348" s="86"/>
      <c r="P348" s="86"/>
      <c r="Q348" s="86">
        <v>0</v>
      </c>
      <c r="R348" s="86">
        <v>0</v>
      </c>
      <c r="S348" s="86">
        <v>0</v>
      </c>
      <c r="T348" s="86">
        <v>0</v>
      </c>
      <c r="U348" s="86">
        <v>0</v>
      </c>
      <c r="W348" s="134"/>
    </row>
    <row r="349" spans="1:49" ht="19.5" hidden="1" customHeight="1" outlineLevel="1" x14ac:dyDescent="0.2">
      <c r="A349" s="2"/>
      <c r="B349" s="147"/>
      <c r="C349" s="148" t="s">
        <v>22</v>
      </c>
      <c r="D349" s="12"/>
      <c r="E349" s="64"/>
      <c r="F349" s="64">
        <v>0</v>
      </c>
      <c r="G349" s="64">
        <v>0</v>
      </c>
      <c r="H349" s="64">
        <v>0</v>
      </c>
      <c r="I349" s="64">
        <v>0</v>
      </c>
      <c r="J349" s="64">
        <v>0</v>
      </c>
      <c r="K349" s="64">
        <v>0</v>
      </c>
      <c r="M349" s="108"/>
      <c r="N349" s="109" t="s">
        <v>17</v>
      </c>
      <c r="O349" s="88"/>
      <c r="P349" s="88"/>
      <c r="Q349" s="88">
        <v>0</v>
      </c>
      <c r="R349" s="88">
        <v>0</v>
      </c>
      <c r="S349" s="88">
        <v>0</v>
      </c>
      <c r="T349" s="88">
        <v>0</v>
      </c>
      <c r="U349" s="88">
        <v>0</v>
      </c>
      <c r="W349" s="134"/>
    </row>
    <row r="350" spans="1:49" ht="19.5" hidden="1" customHeight="1" outlineLevel="1" x14ac:dyDescent="0.2">
      <c r="A350" s="2"/>
      <c r="B350" s="147"/>
      <c r="C350" s="148" t="s">
        <v>43</v>
      </c>
      <c r="D350" s="12"/>
      <c r="E350" s="15"/>
      <c r="F350" s="15"/>
      <c r="G350" s="15">
        <v>0</v>
      </c>
      <c r="H350" s="15">
        <v>0</v>
      </c>
      <c r="I350" s="15">
        <v>0</v>
      </c>
      <c r="J350" s="15">
        <v>0</v>
      </c>
      <c r="K350" s="15">
        <v>0</v>
      </c>
      <c r="L350" s="51"/>
      <c r="M350" s="160" t="s">
        <v>41</v>
      </c>
      <c r="N350" s="14"/>
      <c r="O350" s="66"/>
      <c r="P350" s="66"/>
      <c r="Q350" s="66">
        <v>0</v>
      </c>
      <c r="R350" s="66">
        <v>0</v>
      </c>
      <c r="S350" s="66">
        <v>0</v>
      </c>
      <c r="T350" s="66">
        <v>0</v>
      </c>
      <c r="U350" s="66">
        <v>0</v>
      </c>
      <c r="W350" s="134"/>
    </row>
    <row r="351" spans="1:49" ht="19.5" hidden="1" customHeight="1" outlineLevel="1" x14ac:dyDescent="0.2">
      <c r="B351" s="147"/>
      <c r="C351" s="148" t="s">
        <v>48</v>
      </c>
      <c r="D351" s="12"/>
      <c r="E351" s="64"/>
      <c r="F351" s="64">
        <v>0</v>
      </c>
      <c r="G351" s="64">
        <v>0</v>
      </c>
      <c r="H351" s="64">
        <v>0</v>
      </c>
      <c r="I351" s="64">
        <v>0</v>
      </c>
      <c r="J351" s="64">
        <v>0</v>
      </c>
      <c r="K351" s="64">
        <v>0</v>
      </c>
      <c r="L351" s="33"/>
      <c r="M351" s="61" t="s">
        <v>36</v>
      </c>
      <c r="N351" s="32"/>
      <c r="O351" s="66"/>
      <c r="P351" s="66"/>
      <c r="Q351" s="66">
        <v>0</v>
      </c>
      <c r="R351" s="66">
        <v>0</v>
      </c>
      <c r="S351" s="66">
        <v>0</v>
      </c>
      <c r="T351" s="66">
        <v>0</v>
      </c>
      <c r="U351" s="66">
        <v>0</v>
      </c>
      <c r="W351" s="134"/>
    </row>
    <row r="352" spans="1:49" ht="19.5" hidden="1" customHeight="1" outlineLevel="1" thickBot="1" x14ac:dyDescent="0.25">
      <c r="B352" s="110"/>
      <c r="C352" s="41" t="s">
        <v>58</v>
      </c>
      <c r="D352" s="41"/>
      <c r="E352" s="65"/>
      <c r="F352" s="65"/>
      <c r="G352" s="65">
        <v>0</v>
      </c>
      <c r="H352" s="65">
        <v>0</v>
      </c>
      <c r="I352" s="65">
        <v>0</v>
      </c>
      <c r="J352" s="65">
        <v>0</v>
      </c>
      <c r="K352" s="65">
        <v>0</v>
      </c>
      <c r="L352" s="33"/>
      <c r="M352" s="161" t="s">
        <v>59</v>
      </c>
      <c r="N352" s="145"/>
      <c r="O352" s="97"/>
      <c r="P352" s="97"/>
      <c r="Q352" s="97">
        <v>0</v>
      </c>
      <c r="R352" s="97">
        <v>0</v>
      </c>
      <c r="S352" s="97">
        <v>0</v>
      </c>
      <c r="T352" s="97">
        <v>0</v>
      </c>
      <c r="U352" s="97">
        <v>0</v>
      </c>
      <c r="W352" s="134"/>
    </row>
    <row r="353" spans="1:49" s="9" customFormat="1" ht="19.5" hidden="1" customHeight="1" outlineLevel="1" thickBot="1" x14ac:dyDescent="0.25">
      <c r="B353" s="162" t="s">
        <v>14</v>
      </c>
      <c r="C353" s="148"/>
      <c r="D353" s="12"/>
      <c r="E353" s="15">
        <f t="shared" ref="E353" si="414">SUM(E347:E352)+E340</f>
        <v>0</v>
      </c>
      <c r="F353" s="15">
        <f t="shared" ref="F353" si="415">SUM(F347:F352)+F340</f>
        <v>0</v>
      </c>
      <c r="G353" s="15">
        <f t="shared" ref="G353:I353" si="416">SUM(G347:G352)+G340</f>
        <v>0</v>
      </c>
      <c r="H353" s="15">
        <f t="shared" si="416"/>
        <v>0</v>
      </c>
      <c r="I353" s="15">
        <f t="shared" si="416"/>
        <v>0</v>
      </c>
      <c r="J353" s="15">
        <f t="shared" ref="J353:K353" si="417">SUM(J347:J352)+J340</f>
        <v>0</v>
      </c>
      <c r="K353" s="15">
        <f t="shared" si="417"/>
        <v>0</v>
      </c>
      <c r="L353" s="73"/>
      <c r="M353" s="163" t="s">
        <v>18</v>
      </c>
      <c r="N353" s="164"/>
      <c r="O353" s="66">
        <f t="shared" ref="O353:P353" si="418">+O351+O346+O340+O350+O352</f>
        <v>0</v>
      </c>
      <c r="P353" s="66">
        <f t="shared" si="418"/>
        <v>0</v>
      </c>
      <c r="Q353" s="66">
        <f>+Q351+Q346+Q340+Q350+Q352</f>
        <v>0</v>
      </c>
      <c r="R353" s="66">
        <f t="shared" ref="R353" si="419">+R351+R346+R340+R350+R352</f>
        <v>0</v>
      </c>
      <c r="S353" s="66">
        <f t="shared" ref="S353:T353" si="420">+S351+S346+S340+S350+S352</f>
        <v>0</v>
      </c>
      <c r="T353" s="66">
        <f t="shared" si="420"/>
        <v>0</v>
      </c>
      <c r="U353" s="66">
        <f t="shared" ref="U353" si="421">+U351+U346+U340+U350+U352</f>
        <v>0</v>
      </c>
      <c r="V353" s="5"/>
      <c r="W353" s="135"/>
      <c r="X353" s="328">
        <f>+U353-K353</f>
        <v>0</v>
      </c>
      <c r="Y353" s="5"/>
      <c r="Z353" s="5"/>
      <c r="AA353" s="5"/>
      <c r="AB353" s="5"/>
      <c r="AC353" s="5"/>
      <c r="AD353" s="5"/>
      <c r="AE353" s="5"/>
      <c r="AF353" s="5"/>
      <c r="AG353" s="5"/>
      <c r="AH353" s="5"/>
      <c r="AI353" s="5"/>
      <c r="AJ353" s="5"/>
      <c r="AK353" s="5"/>
      <c r="AL353" s="5"/>
      <c r="AM353" s="5"/>
      <c r="AN353" s="5"/>
      <c r="AO353" s="5"/>
      <c r="AP353" s="5"/>
      <c r="AQ353" s="5"/>
      <c r="AR353" s="5"/>
      <c r="AS353" s="5"/>
      <c r="AT353" s="5"/>
      <c r="AU353" s="5"/>
      <c r="AV353" s="5"/>
      <c r="AW353" s="5"/>
    </row>
    <row r="354" spans="1:49" s="6" customFormat="1" ht="25.5" hidden="1" customHeight="1" outlineLevel="1" x14ac:dyDescent="0.2">
      <c r="B354" s="324"/>
      <c r="C354" s="129" t="s">
        <v>89</v>
      </c>
      <c r="D354" s="130"/>
      <c r="E354" s="129"/>
      <c r="F354" s="129"/>
      <c r="G354" s="129"/>
      <c r="H354" s="129"/>
      <c r="I354" s="129"/>
      <c r="J354" s="129"/>
      <c r="K354" s="129"/>
      <c r="L354" s="129"/>
      <c r="M354" s="130"/>
      <c r="N354" s="189"/>
      <c r="O354" s="189"/>
      <c r="P354" s="189"/>
      <c r="Q354" s="189"/>
      <c r="R354" s="189"/>
      <c r="S354" s="189"/>
      <c r="T354" s="189"/>
      <c r="U354" s="189"/>
      <c r="W354" s="135"/>
    </row>
    <row r="355" spans="1:49" ht="40.5" hidden="1" customHeight="1" outlineLevel="1" x14ac:dyDescent="0.2">
      <c r="B355" s="101" t="s">
        <v>0</v>
      </c>
      <c r="C355" s="30"/>
      <c r="D355" s="102"/>
      <c r="E355" s="40" t="str">
        <f t="shared" ref="E355:K355" si="422">+E$6</f>
        <v>Eredeti előirányzat
2025. év</v>
      </c>
      <c r="F355" s="40" t="str">
        <f t="shared" si="422"/>
        <v>1 számú 
módosítás</v>
      </c>
      <c r="G355" s="40" t="str">
        <f t="shared" si="422"/>
        <v>1. Módosított előirányzat
2025. év</v>
      </c>
      <c r="H355" s="40" t="str">
        <f t="shared" si="422"/>
        <v>2 számú 
módosítás</v>
      </c>
      <c r="I355" s="40" t="str">
        <f t="shared" si="422"/>
        <v>2. Módosított előirányzat
2025. év</v>
      </c>
      <c r="J355" s="40" t="str">
        <f t="shared" si="422"/>
        <v>3 számú 
módosítás</v>
      </c>
      <c r="K355" s="40" t="str">
        <f t="shared" si="422"/>
        <v>3. Módosított előirányzat
2025. év</v>
      </c>
      <c r="L355" s="55"/>
      <c r="M355" s="61" t="s">
        <v>1</v>
      </c>
      <c r="N355" s="103"/>
      <c r="O355" s="40" t="str">
        <f t="shared" ref="O355:U355" si="423">+O$6</f>
        <v>Eredeti előirányzat
2025. év</v>
      </c>
      <c r="P355" s="40" t="str">
        <f t="shared" si="423"/>
        <v>1 számú 
módosítás</v>
      </c>
      <c r="Q355" s="40" t="str">
        <f t="shared" si="423"/>
        <v>1. Módosított előirányzat
2025. év</v>
      </c>
      <c r="R355" s="40" t="str">
        <f t="shared" si="423"/>
        <v>2 számú 
módosítás</v>
      </c>
      <c r="S355" s="40" t="str">
        <f t="shared" si="423"/>
        <v>2. Módosított előirányzat
2025. év</v>
      </c>
      <c r="T355" s="40" t="str">
        <f t="shared" si="423"/>
        <v>3 számú 
módosítás</v>
      </c>
      <c r="U355" s="40" t="str">
        <f t="shared" si="423"/>
        <v>3. Módosított előirányzat
2025. év</v>
      </c>
      <c r="W355" s="134"/>
    </row>
    <row r="356" spans="1:49" ht="19.5" hidden="1" customHeight="1" outlineLevel="1" x14ac:dyDescent="0.2">
      <c r="B356" s="147"/>
      <c r="C356" s="148" t="s">
        <v>2</v>
      </c>
      <c r="D356" s="149"/>
      <c r="E356" s="150">
        <f t="shared" ref="E356:I356" si="424">+E357+E358+E359+E360</f>
        <v>0</v>
      </c>
      <c r="F356" s="150">
        <f t="shared" si="424"/>
        <v>0</v>
      </c>
      <c r="G356" s="150">
        <f t="shared" si="424"/>
        <v>0</v>
      </c>
      <c r="H356" s="150">
        <f t="shared" si="424"/>
        <v>0</v>
      </c>
      <c r="I356" s="150">
        <f t="shared" si="424"/>
        <v>0</v>
      </c>
      <c r="J356" s="150">
        <f t="shared" ref="J356:K356" si="425">+J357+J358+J359+J360</f>
        <v>0</v>
      </c>
      <c r="K356" s="150">
        <f t="shared" si="425"/>
        <v>0</v>
      </c>
      <c r="L356" s="50"/>
      <c r="M356" s="151" t="s">
        <v>3</v>
      </c>
      <c r="N356" s="152"/>
      <c r="O356" s="80">
        <f t="shared" ref="O356:P356" si="426">SUM(O357:O361)</f>
        <v>0</v>
      </c>
      <c r="P356" s="80">
        <f t="shared" si="426"/>
        <v>0</v>
      </c>
      <c r="Q356" s="80">
        <f>+O356+P356</f>
        <v>0</v>
      </c>
      <c r="R356" s="80">
        <f t="shared" ref="R356" si="427">SUM(R357:R361)</f>
        <v>0</v>
      </c>
      <c r="S356" s="80">
        <f>+Q356+R356</f>
        <v>0</v>
      </c>
      <c r="T356" s="80">
        <f t="shared" ref="T356" si="428">SUM(T357:T361)</f>
        <v>0</v>
      </c>
      <c r="U356" s="80">
        <f>SUM(U357:U361)</f>
        <v>0</v>
      </c>
      <c r="W356" s="134"/>
    </row>
    <row r="357" spans="1:49" ht="19.5" hidden="1" customHeight="1" outlineLevel="1" x14ac:dyDescent="0.2">
      <c r="B357" s="153"/>
      <c r="C357" s="154" t="s">
        <v>4</v>
      </c>
      <c r="D357" s="154"/>
      <c r="E357" s="155"/>
      <c r="F357" s="155">
        <v>0</v>
      </c>
      <c r="G357" s="155"/>
      <c r="H357" s="155"/>
      <c r="I357" s="155"/>
      <c r="J357" s="155"/>
      <c r="K357" s="155"/>
      <c r="L357" s="52"/>
      <c r="M357" s="156"/>
      <c r="N357" s="157" t="s">
        <v>6</v>
      </c>
      <c r="O357" s="158">
        <v>0</v>
      </c>
      <c r="P357" s="158">
        <v>0</v>
      </c>
      <c r="Q357" s="158">
        <f t="shared" ref="Q357:Q369" si="429">+O357+P357</f>
        <v>0</v>
      </c>
      <c r="R357" s="158">
        <v>0</v>
      </c>
      <c r="S357" s="158">
        <f t="shared" ref="S357:S369" si="430">+Q357+R357</f>
        <v>0</v>
      </c>
      <c r="T357" s="158">
        <v>0</v>
      </c>
      <c r="U357" s="158">
        <f>+S357+T357</f>
        <v>0</v>
      </c>
      <c r="W357" s="134"/>
    </row>
    <row r="358" spans="1:49" ht="23.25" hidden="1" customHeight="1" outlineLevel="1" x14ac:dyDescent="0.2">
      <c r="A358" s="2"/>
      <c r="B358" s="105"/>
      <c r="C358" s="21" t="s">
        <v>5</v>
      </c>
      <c r="D358" s="22"/>
      <c r="E358" s="8">
        <v>0</v>
      </c>
      <c r="F358" s="8">
        <v>0</v>
      </c>
      <c r="G358" s="8">
        <f>+E358+F358</f>
        <v>0</v>
      </c>
      <c r="H358" s="8">
        <v>0</v>
      </c>
      <c r="I358" s="8">
        <f>+G358+H358</f>
        <v>0</v>
      </c>
      <c r="J358" s="8">
        <v>0</v>
      </c>
      <c r="K358" s="8">
        <f>+I358+J358</f>
        <v>0</v>
      </c>
      <c r="L358" s="52"/>
      <c r="M358" s="59"/>
      <c r="N358" s="23" t="s">
        <v>8</v>
      </c>
      <c r="O358" s="86">
        <v>0</v>
      </c>
      <c r="P358" s="86">
        <v>0</v>
      </c>
      <c r="Q358" s="86">
        <f t="shared" si="429"/>
        <v>0</v>
      </c>
      <c r="R358" s="86">
        <v>0</v>
      </c>
      <c r="S358" s="86">
        <f t="shared" si="430"/>
        <v>0</v>
      </c>
      <c r="T358" s="86">
        <v>0</v>
      </c>
      <c r="U358" s="86">
        <f>+S358+T358</f>
        <v>0</v>
      </c>
      <c r="W358" s="134"/>
    </row>
    <row r="359" spans="1:49" ht="19.5" hidden="1" customHeight="1" outlineLevel="1" x14ac:dyDescent="0.2">
      <c r="A359" s="2"/>
      <c r="B359" s="105"/>
      <c r="C359" s="21" t="s">
        <v>7</v>
      </c>
      <c r="D359" s="22"/>
      <c r="E359" s="8">
        <v>0</v>
      </c>
      <c r="F359" s="8">
        <v>0</v>
      </c>
      <c r="G359" s="8">
        <f t="shared" ref="G359:G369" si="431">+E359+F359</f>
        <v>0</v>
      </c>
      <c r="H359" s="8">
        <v>0</v>
      </c>
      <c r="I359" s="8">
        <f t="shared" ref="I359:I369" si="432">+G359+H359</f>
        <v>0</v>
      </c>
      <c r="J359" s="8">
        <v>0</v>
      </c>
      <c r="K359" s="8">
        <f t="shared" ref="K359:K369" si="433">+I359+J359</f>
        <v>0</v>
      </c>
      <c r="L359" s="52"/>
      <c r="M359" s="59"/>
      <c r="N359" s="24" t="s">
        <v>9</v>
      </c>
      <c r="O359" s="86">
        <v>0</v>
      </c>
      <c r="P359" s="86">
        <v>0</v>
      </c>
      <c r="Q359" s="86">
        <f t="shared" si="429"/>
        <v>0</v>
      </c>
      <c r="R359" s="86">
        <v>0</v>
      </c>
      <c r="S359" s="86">
        <f t="shared" si="430"/>
        <v>0</v>
      </c>
      <c r="T359" s="86">
        <v>0</v>
      </c>
      <c r="U359" s="86">
        <f>+S359+T359</f>
        <v>0</v>
      </c>
      <c r="W359" s="134"/>
    </row>
    <row r="360" spans="1:49" ht="19.5" hidden="1" customHeight="1" outlineLevel="1" x14ac:dyDescent="0.2">
      <c r="A360" s="2"/>
      <c r="B360" s="105"/>
      <c r="C360" s="21" t="s">
        <v>21</v>
      </c>
      <c r="D360" s="22"/>
      <c r="E360" s="8">
        <v>0</v>
      </c>
      <c r="F360" s="8">
        <v>0</v>
      </c>
      <c r="G360" s="8">
        <f t="shared" si="431"/>
        <v>0</v>
      </c>
      <c r="H360" s="8">
        <v>0</v>
      </c>
      <c r="I360" s="8">
        <f t="shared" si="432"/>
        <v>0</v>
      </c>
      <c r="J360" s="8">
        <v>0</v>
      </c>
      <c r="K360" s="8">
        <f t="shared" si="433"/>
        <v>0</v>
      </c>
      <c r="L360" s="52"/>
      <c r="M360" s="59"/>
      <c r="N360" s="24" t="s">
        <v>11</v>
      </c>
      <c r="O360" s="86">
        <v>0</v>
      </c>
      <c r="P360" s="86">
        <v>0</v>
      </c>
      <c r="Q360" s="86">
        <f t="shared" si="429"/>
        <v>0</v>
      </c>
      <c r="R360" s="86">
        <v>0</v>
      </c>
      <c r="S360" s="86">
        <f t="shared" si="430"/>
        <v>0</v>
      </c>
      <c r="T360" s="86">
        <v>0</v>
      </c>
      <c r="U360" s="86">
        <f>+S360+T360</f>
        <v>0</v>
      </c>
      <c r="W360" s="134"/>
    </row>
    <row r="361" spans="1:49" ht="19.5" hidden="1" customHeight="1" outlineLevel="1" x14ac:dyDescent="0.2">
      <c r="A361" s="2"/>
      <c r="B361" s="106"/>
      <c r="C361" s="25"/>
      <c r="D361" s="25"/>
      <c r="E361" s="107">
        <v>0</v>
      </c>
      <c r="F361" s="107">
        <v>0</v>
      </c>
      <c r="G361" s="8">
        <f t="shared" si="431"/>
        <v>0</v>
      </c>
      <c r="H361" s="107">
        <v>0</v>
      </c>
      <c r="I361" s="8">
        <f t="shared" si="432"/>
        <v>0</v>
      </c>
      <c r="J361" s="107">
        <v>0</v>
      </c>
      <c r="K361" s="8">
        <f t="shared" si="433"/>
        <v>0</v>
      </c>
      <c r="L361" s="56"/>
      <c r="M361" s="60"/>
      <c r="N361" s="27" t="s">
        <v>12</v>
      </c>
      <c r="O361" s="87">
        <v>0</v>
      </c>
      <c r="P361" s="87">
        <v>0</v>
      </c>
      <c r="Q361" s="87">
        <f t="shared" si="429"/>
        <v>0</v>
      </c>
      <c r="R361" s="87">
        <v>0</v>
      </c>
      <c r="S361" s="87">
        <f t="shared" si="430"/>
        <v>0</v>
      </c>
      <c r="T361" s="87">
        <v>0</v>
      </c>
      <c r="U361" s="87">
        <f>+S361+T361</f>
        <v>0</v>
      </c>
      <c r="W361" s="134"/>
    </row>
    <row r="362" spans="1:49" ht="19.5" hidden="1" customHeight="1" outlineLevel="1" x14ac:dyDescent="0.2">
      <c r="A362" s="2"/>
      <c r="B362" s="106"/>
      <c r="C362" s="25"/>
      <c r="D362" s="25"/>
      <c r="E362" s="107">
        <v>0</v>
      </c>
      <c r="F362" s="107">
        <v>0</v>
      </c>
      <c r="G362" s="8">
        <f t="shared" si="431"/>
        <v>0</v>
      </c>
      <c r="H362" s="107">
        <v>0</v>
      </c>
      <c r="I362" s="8">
        <f t="shared" si="432"/>
        <v>0</v>
      </c>
      <c r="J362" s="107">
        <v>0</v>
      </c>
      <c r="K362" s="8">
        <f t="shared" si="433"/>
        <v>0</v>
      </c>
      <c r="L362" s="33"/>
      <c r="M362" s="151" t="s">
        <v>13</v>
      </c>
      <c r="N362" s="152"/>
      <c r="O362" s="66">
        <f t="shared" ref="O362:P362" si="434">SUM(O363:O365)</f>
        <v>0</v>
      </c>
      <c r="P362" s="66">
        <f t="shared" si="434"/>
        <v>0</v>
      </c>
      <c r="Q362" s="66">
        <f t="shared" si="429"/>
        <v>0</v>
      </c>
      <c r="R362" s="66">
        <f t="shared" ref="R362" si="435">SUM(R363:R365)</f>
        <v>0</v>
      </c>
      <c r="S362" s="66">
        <f t="shared" si="430"/>
        <v>0</v>
      </c>
      <c r="T362" s="66">
        <f t="shared" ref="T362" si="436">SUM(T363:T365)</f>
        <v>0</v>
      </c>
      <c r="U362" s="80">
        <f>SUM(U363:U365)</f>
        <v>0</v>
      </c>
      <c r="W362" s="134"/>
    </row>
    <row r="363" spans="1:49" ht="19.5" hidden="1" customHeight="1" outlineLevel="1" x14ac:dyDescent="0.2">
      <c r="A363" s="2"/>
      <c r="B363" s="147"/>
      <c r="C363" s="148" t="s">
        <v>10</v>
      </c>
      <c r="D363" s="12"/>
      <c r="E363" s="13">
        <f>149-149</f>
        <v>0</v>
      </c>
      <c r="F363" s="13">
        <v>0</v>
      </c>
      <c r="G363" s="13">
        <f t="shared" si="431"/>
        <v>0</v>
      </c>
      <c r="H363" s="13">
        <v>0</v>
      </c>
      <c r="I363" s="13">
        <f t="shared" si="432"/>
        <v>0</v>
      </c>
      <c r="J363" s="13">
        <v>0</v>
      </c>
      <c r="K363" s="13">
        <f t="shared" si="433"/>
        <v>0</v>
      </c>
      <c r="L363" s="50"/>
      <c r="M363" s="156"/>
      <c r="N363" s="157" t="s">
        <v>15</v>
      </c>
      <c r="O363" s="158">
        <v>0</v>
      </c>
      <c r="P363" s="158">
        <v>0</v>
      </c>
      <c r="Q363" s="158">
        <f t="shared" si="429"/>
        <v>0</v>
      </c>
      <c r="R363" s="158">
        <v>0</v>
      </c>
      <c r="S363" s="158">
        <f t="shared" si="430"/>
        <v>0</v>
      </c>
      <c r="T363" s="158">
        <v>0</v>
      </c>
      <c r="U363" s="158">
        <f t="shared" ref="U363:U368" si="437">+S363+T363</f>
        <v>0</v>
      </c>
      <c r="W363" s="134"/>
    </row>
    <row r="364" spans="1:49" ht="19.5" hidden="1" customHeight="1" outlineLevel="1" x14ac:dyDescent="0.2">
      <c r="A364" s="2"/>
      <c r="B364" s="147"/>
      <c r="C364" s="148" t="s">
        <v>23</v>
      </c>
      <c r="D364" s="12"/>
      <c r="E364" s="15">
        <v>0</v>
      </c>
      <c r="F364" s="15">
        <v>0</v>
      </c>
      <c r="G364" s="15">
        <f t="shared" si="431"/>
        <v>0</v>
      </c>
      <c r="H364" s="15">
        <v>0</v>
      </c>
      <c r="I364" s="15">
        <f t="shared" si="432"/>
        <v>0</v>
      </c>
      <c r="J364" s="15">
        <v>0</v>
      </c>
      <c r="K364" s="15">
        <f t="shared" si="433"/>
        <v>0</v>
      </c>
      <c r="L364" s="51"/>
      <c r="M364" s="59"/>
      <c r="N364" s="24" t="s">
        <v>16</v>
      </c>
      <c r="O364" s="86">
        <v>0</v>
      </c>
      <c r="P364" s="86">
        <v>0</v>
      </c>
      <c r="Q364" s="86">
        <f t="shared" si="429"/>
        <v>0</v>
      </c>
      <c r="R364" s="86">
        <v>0</v>
      </c>
      <c r="S364" s="86">
        <f t="shared" si="430"/>
        <v>0</v>
      </c>
      <c r="T364" s="86">
        <v>0</v>
      </c>
      <c r="U364" s="86">
        <f t="shared" si="437"/>
        <v>0</v>
      </c>
      <c r="W364" s="134"/>
    </row>
    <row r="365" spans="1:49" ht="19.5" hidden="1" customHeight="1" outlineLevel="1" x14ac:dyDescent="0.2">
      <c r="A365" s="2"/>
      <c r="B365" s="147"/>
      <c r="C365" s="148" t="s">
        <v>22</v>
      </c>
      <c r="D365" s="12"/>
      <c r="E365" s="64">
        <v>0</v>
      </c>
      <c r="F365" s="64">
        <v>0</v>
      </c>
      <c r="G365" s="64">
        <f t="shared" si="431"/>
        <v>0</v>
      </c>
      <c r="H365" s="64">
        <v>0</v>
      </c>
      <c r="I365" s="64">
        <f t="shared" si="432"/>
        <v>0</v>
      </c>
      <c r="J365" s="64">
        <v>0</v>
      </c>
      <c r="K365" s="64">
        <f t="shared" si="433"/>
        <v>0</v>
      </c>
      <c r="M365" s="108"/>
      <c r="N365" s="109" t="s">
        <v>17</v>
      </c>
      <c r="O365" s="88">
        <v>0</v>
      </c>
      <c r="P365" s="88">
        <v>0</v>
      </c>
      <c r="Q365" s="88">
        <f t="shared" si="429"/>
        <v>0</v>
      </c>
      <c r="R365" s="88">
        <v>0</v>
      </c>
      <c r="S365" s="88">
        <f t="shared" si="430"/>
        <v>0</v>
      </c>
      <c r="T365" s="88">
        <v>0</v>
      </c>
      <c r="U365" s="88">
        <f t="shared" si="437"/>
        <v>0</v>
      </c>
      <c r="W365" s="134"/>
    </row>
    <row r="366" spans="1:49" ht="19.5" hidden="1" customHeight="1" outlineLevel="1" x14ac:dyDescent="0.2">
      <c r="A366" s="2"/>
      <c r="B366" s="147"/>
      <c r="C366" s="148" t="s">
        <v>43</v>
      </c>
      <c r="D366" s="12"/>
      <c r="E366" s="15">
        <v>0</v>
      </c>
      <c r="F366" s="15">
        <v>0</v>
      </c>
      <c r="G366" s="15">
        <f t="shared" si="431"/>
        <v>0</v>
      </c>
      <c r="H366" s="15">
        <v>0</v>
      </c>
      <c r="I366" s="15">
        <f t="shared" si="432"/>
        <v>0</v>
      </c>
      <c r="J366" s="15">
        <v>0</v>
      </c>
      <c r="K366" s="15">
        <f t="shared" si="433"/>
        <v>0</v>
      </c>
      <c r="L366" s="51"/>
      <c r="M366" s="160" t="s">
        <v>41</v>
      </c>
      <c r="N366" s="14"/>
      <c r="O366" s="66">
        <v>0</v>
      </c>
      <c r="P366" s="66">
        <v>0</v>
      </c>
      <c r="Q366" s="66">
        <f t="shared" si="429"/>
        <v>0</v>
      </c>
      <c r="R366" s="66">
        <v>0</v>
      </c>
      <c r="S366" s="66">
        <f t="shared" si="430"/>
        <v>0</v>
      </c>
      <c r="T366" s="66">
        <v>0</v>
      </c>
      <c r="U366" s="66">
        <f t="shared" si="437"/>
        <v>0</v>
      </c>
      <c r="W366" s="134"/>
    </row>
    <row r="367" spans="1:49" ht="19.5" hidden="1" customHeight="1" outlineLevel="1" x14ac:dyDescent="0.2">
      <c r="B367" s="147"/>
      <c r="C367" s="148" t="s">
        <v>48</v>
      </c>
      <c r="D367" s="12"/>
      <c r="E367" s="64">
        <v>0</v>
      </c>
      <c r="F367" s="64">
        <v>0</v>
      </c>
      <c r="G367" s="64">
        <f t="shared" si="431"/>
        <v>0</v>
      </c>
      <c r="H367" s="64">
        <v>0</v>
      </c>
      <c r="I367" s="64">
        <f t="shared" si="432"/>
        <v>0</v>
      </c>
      <c r="J367" s="64">
        <v>0</v>
      </c>
      <c r="K367" s="64">
        <f t="shared" si="433"/>
        <v>0</v>
      </c>
      <c r="L367" s="33"/>
      <c r="M367" s="61" t="s">
        <v>36</v>
      </c>
      <c r="N367" s="32"/>
      <c r="O367" s="66">
        <v>0</v>
      </c>
      <c r="P367" s="66">
        <v>0</v>
      </c>
      <c r="Q367" s="66">
        <f t="shared" si="429"/>
        <v>0</v>
      </c>
      <c r="R367" s="66">
        <v>0</v>
      </c>
      <c r="S367" s="66">
        <f t="shared" si="430"/>
        <v>0</v>
      </c>
      <c r="T367" s="66">
        <v>0</v>
      </c>
      <c r="U367" s="66">
        <f t="shared" si="437"/>
        <v>0</v>
      </c>
      <c r="W367" s="134"/>
    </row>
    <row r="368" spans="1:49" ht="19.5" hidden="1" customHeight="1" outlineLevel="1" thickBot="1" x14ac:dyDescent="0.25">
      <c r="B368" s="110"/>
      <c r="C368" s="41" t="s">
        <v>58</v>
      </c>
      <c r="D368" s="41"/>
      <c r="E368" s="65">
        <v>0</v>
      </c>
      <c r="F368" s="65">
        <v>0</v>
      </c>
      <c r="G368" s="65">
        <f t="shared" si="431"/>
        <v>0</v>
      </c>
      <c r="H368" s="65">
        <v>0</v>
      </c>
      <c r="I368" s="65">
        <f t="shared" si="432"/>
        <v>0</v>
      </c>
      <c r="J368" s="65">
        <v>0</v>
      </c>
      <c r="K368" s="65">
        <f t="shared" si="433"/>
        <v>0</v>
      </c>
      <c r="L368" s="33"/>
      <c r="M368" s="161" t="s">
        <v>59</v>
      </c>
      <c r="N368" s="145"/>
      <c r="O368" s="97">
        <v>0</v>
      </c>
      <c r="P368" s="97">
        <v>0</v>
      </c>
      <c r="Q368" s="97">
        <f t="shared" si="429"/>
        <v>0</v>
      </c>
      <c r="R368" s="97">
        <v>0</v>
      </c>
      <c r="S368" s="97">
        <f t="shared" si="430"/>
        <v>0</v>
      </c>
      <c r="T368" s="97">
        <v>0</v>
      </c>
      <c r="U368" s="97">
        <f t="shared" si="437"/>
        <v>0</v>
      </c>
      <c r="W368" s="134"/>
    </row>
    <row r="369" spans="1:49" s="9" customFormat="1" ht="19.5" hidden="1" customHeight="1" outlineLevel="1" thickBot="1" x14ac:dyDescent="0.25">
      <c r="B369" s="162" t="s">
        <v>14</v>
      </c>
      <c r="C369" s="148"/>
      <c r="D369" s="12"/>
      <c r="E369" s="15">
        <f t="shared" ref="E369:F369" si="438">SUM(E363:E368)+E356</f>
        <v>0</v>
      </c>
      <c r="F369" s="15">
        <f t="shared" si="438"/>
        <v>0</v>
      </c>
      <c r="G369" s="15">
        <f t="shared" si="431"/>
        <v>0</v>
      </c>
      <c r="H369" s="15">
        <f t="shared" ref="H369:J369" si="439">SUM(H363:H368)+H356</f>
        <v>0</v>
      </c>
      <c r="I369" s="15">
        <f t="shared" si="432"/>
        <v>0</v>
      </c>
      <c r="J369" s="15">
        <f t="shared" si="439"/>
        <v>0</v>
      </c>
      <c r="K369" s="15">
        <f t="shared" si="433"/>
        <v>0</v>
      </c>
      <c r="L369" s="73"/>
      <c r="M369" s="163" t="s">
        <v>18</v>
      </c>
      <c r="N369" s="164"/>
      <c r="O369" s="66">
        <f t="shared" ref="O369:P369" si="440">+O367+O362+O356+O366+O368</f>
        <v>0</v>
      </c>
      <c r="P369" s="66">
        <f t="shared" si="440"/>
        <v>0</v>
      </c>
      <c r="Q369" s="66">
        <f t="shared" si="429"/>
        <v>0</v>
      </c>
      <c r="R369" s="66">
        <f t="shared" ref="R369" si="441">+R367+R362+R356+R366+R368</f>
        <v>0</v>
      </c>
      <c r="S369" s="66">
        <f t="shared" si="430"/>
        <v>0</v>
      </c>
      <c r="T369" s="66">
        <f t="shared" ref="T369" si="442">+T367+T362+T356+T366+T368</f>
        <v>0</v>
      </c>
      <c r="U369" s="66">
        <f>+U368+U367+U366+U362+U356</f>
        <v>0</v>
      </c>
      <c r="V369" s="5"/>
      <c r="W369" s="135"/>
      <c r="X369" s="328">
        <f>+U369-K369</f>
        <v>0</v>
      </c>
      <c r="Y369" s="5"/>
      <c r="Z369" s="5"/>
      <c r="AA369" s="5"/>
      <c r="AB369" s="5"/>
      <c r="AC369" s="5"/>
      <c r="AD369" s="5"/>
      <c r="AE369" s="5"/>
      <c r="AF369" s="5"/>
      <c r="AG369" s="5"/>
      <c r="AH369" s="5"/>
      <c r="AI369" s="5"/>
      <c r="AJ369" s="5"/>
      <c r="AK369" s="5"/>
      <c r="AL369" s="5"/>
      <c r="AM369" s="5"/>
      <c r="AN369" s="5"/>
      <c r="AO369" s="5"/>
      <c r="AP369" s="5"/>
      <c r="AQ369" s="5"/>
      <c r="AR369" s="5"/>
      <c r="AS369" s="5"/>
      <c r="AT369" s="5"/>
      <c r="AU369" s="5"/>
      <c r="AV369" s="5"/>
      <c r="AW369" s="5"/>
    </row>
    <row r="370" spans="1:49" s="6" customFormat="1" ht="25.5" hidden="1" customHeight="1" outlineLevel="1" x14ac:dyDescent="0.2">
      <c r="B370" s="324"/>
      <c r="C370" s="129" t="s">
        <v>34</v>
      </c>
      <c r="D370" s="130"/>
      <c r="E370" s="129"/>
      <c r="F370" s="129"/>
      <c r="G370" s="129"/>
      <c r="H370" s="129"/>
      <c r="I370" s="129"/>
      <c r="J370" s="129"/>
      <c r="K370" s="129"/>
      <c r="L370" s="129"/>
      <c r="M370" s="130"/>
      <c r="N370" s="189"/>
      <c r="O370" s="189"/>
      <c r="P370" s="189"/>
      <c r="Q370" s="189"/>
      <c r="R370" s="189"/>
      <c r="S370" s="189"/>
      <c r="T370" s="189"/>
      <c r="U370" s="189"/>
      <c r="W370" s="135"/>
    </row>
    <row r="371" spans="1:49" ht="40.5" hidden="1" customHeight="1" outlineLevel="1" x14ac:dyDescent="0.2">
      <c r="B371" s="101" t="s">
        <v>0</v>
      </c>
      <c r="C371" s="30"/>
      <c r="D371" s="102"/>
      <c r="E371" s="40" t="str">
        <f t="shared" ref="E371:K371" si="443">+E$6</f>
        <v>Eredeti előirányzat
2025. év</v>
      </c>
      <c r="F371" s="40" t="str">
        <f t="shared" si="443"/>
        <v>1 számú 
módosítás</v>
      </c>
      <c r="G371" s="40" t="str">
        <f t="shared" si="443"/>
        <v>1. Módosított előirányzat
2025. év</v>
      </c>
      <c r="H371" s="40" t="str">
        <f t="shared" si="443"/>
        <v>2 számú 
módosítás</v>
      </c>
      <c r="I371" s="40" t="str">
        <f t="shared" si="443"/>
        <v>2. Módosított előirányzat
2025. év</v>
      </c>
      <c r="J371" s="40" t="str">
        <f t="shared" si="443"/>
        <v>3 számú 
módosítás</v>
      </c>
      <c r="K371" s="40" t="str">
        <f t="shared" si="443"/>
        <v>3. Módosított előirányzat
2025. év</v>
      </c>
      <c r="L371" s="55"/>
      <c r="M371" s="61" t="s">
        <v>1</v>
      </c>
      <c r="N371" s="103"/>
      <c r="O371" s="40" t="str">
        <f t="shared" ref="O371:U371" si="444">+O$6</f>
        <v>Eredeti előirányzat
2025. év</v>
      </c>
      <c r="P371" s="40" t="str">
        <f t="shared" si="444"/>
        <v>1 számú 
módosítás</v>
      </c>
      <c r="Q371" s="40" t="str">
        <f t="shared" si="444"/>
        <v>1. Módosított előirányzat
2025. év</v>
      </c>
      <c r="R371" s="40" t="str">
        <f t="shared" si="444"/>
        <v>2 számú 
módosítás</v>
      </c>
      <c r="S371" s="40" t="str">
        <f t="shared" si="444"/>
        <v>2. Módosított előirányzat
2025. év</v>
      </c>
      <c r="T371" s="40" t="str">
        <f t="shared" si="444"/>
        <v>3 számú 
módosítás</v>
      </c>
      <c r="U371" s="40" t="str">
        <f t="shared" si="444"/>
        <v>3. Módosított előirányzat
2025. év</v>
      </c>
      <c r="W371" s="134"/>
    </row>
    <row r="372" spans="1:49" ht="19.5" hidden="1" customHeight="1" outlineLevel="1" x14ac:dyDescent="0.2">
      <c r="B372" s="147"/>
      <c r="C372" s="148" t="s">
        <v>2</v>
      </c>
      <c r="D372" s="149"/>
      <c r="E372" s="150">
        <f t="shared" ref="E372:I372" si="445">+E373+E374+E375+E376</f>
        <v>0</v>
      </c>
      <c r="F372" s="150">
        <f t="shared" si="445"/>
        <v>0</v>
      </c>
      <c r="G372" s="150">
        <f t="shared" si="445"/>
        <v>0</v>
      </c>
      <c r="H372" s="150">
        <f t="shared" si="445"/>
        <v>0</v>
      </c>
      <c r="I372" s="150">
        <f t="shared" si="445"/>
        <v>0</v>
      </c>
      <c r="J372" s="150">
        <f t="shared" ref="J372:K372" si="446">+J373+J374+J375+J376</f>
        <v>0</v>
      </c>
      <c r="K372" s="150">
        <f t="shared" si="446"/>
        <v>0</v>
      </c>
      <c r="L372" s="50"/>
      <c r="M372" s="151" t="s">
        <v>3</v>
      </c>
      <c r="N372" s="152"/>
      <c r="O372" s="80">
        <f t="shared" ref="O372:P372" si="447">SUM(O373:O377)</f>
        <v>0</v>
      </c>
      <c r="P372" s="80">
        <f t="shared" si="447"/>
        <v>0</v>
      </c>
      <c r="Q372" s="80">
        <f>+O372+P372</f>
        <v>0</v>
      </c>
      <c r="R372" s="80">
        <f t="shared" ref="R372" si="448">SUM(R373:R377)</f>
        <v>0</v>
      </c>
      <c r="S372" s="80">
        <f>+Q372+R372</f>
        <v>0</v>
      </c>
      <c r="T372" s="80">
        <f t="shared" ref="T372" si="449">SUM(T373:T377)</f>
        <v>0</v>
      </c>
      <c r="U372" s="80">
        <f>SUM(U373:U377)</f>
        <v>0</v>
      </c>
      <c r="W372" s="134"/>
    </row>
    <row r="373" spans="1:49" ht="19.5" hidden="1" customHeight="1" outlineLevel="1" x14ac:dyDescent="0.2">
      <c r="B373" s="153"/>
      <c r="C373" s="154" t="s">
        <v>4</v>
      </c>
      <c r="D373" s="154"/>
      <c r="E373" s="155"/>
      <c r="F373" s="155">
        <v>0</v>
      </c>
      <c r="G373" s="155"/>
      <c r="H373" s="155"/>
      <c r="I373" s="155"/>
      <c r="J373" s="155"/>
      <c r="K373" s="155"/>
      <c r="L373" s="52"/>
      <c r="M373" s="156"/>
      <c r="N373" s="157" t="s">
        <v>6</v>
      </c>
      <c r="O373" s="158">
        <v>0</v>
      </c>
      <c r="P373" s="158">
        <v>0</v>
      </c>
      <c r="Q373" s="158">
        <f t="shared" ref="Q373:Q385" si="450">+O373+P373</f>
        <v>0</v>
      </c>
      <c r="R373" s="158">
        <v>0</v>
      </c>
      <c r="S373" s="158">
        <f t="shared" ref="S373:S385" si="451">+Q373+R373</f>
        <v>0</v>
      </c>
      <c r="T373" s="158">
        <v>0</v>
      </c>
      <c r="U373" s="158">
        <f>+S373+T373</f>
        <v>0</v>
      </c>
      <c r="W373" s="134"/>
    </row>
    <row r="374" spans="1:49" ht="23.25" hidden="1" customHeight="1" outlineLevel="1" x14ac:dyDescent="0.2">
      <c r="A374" s="2"/>
      <c r="B374" s="105"/>
      <c r="C374" s="21" t="s">
        <v>5</v>
      </c>
      <c r="D374" s="22"/>
      <c r="E374" s="8">
        <v>0</v>
      </c>
      <c r="F374" s="8">
        <v>0</v>
      </c>
      <c r="G374" s="8">
        <f>+E374+F374</f>
        <v>0</v>
      </c>
      <c r="H374" s="8">
        <v>0</v>
      </c>
      <c r="I374" s="8">
        <f>+G374+H374</f>
        <v>0</v>
      </c>
      <c r="J374" s="8">
        <v>0</v>
      </c>
      <c r="K374" s="8">
        <f>+I374+J374</f>
        <v>0</v>
      </c>
      <c r="L374" s="52"/>
      <c r="M374" s="59"/>
      <c r="N374" s="23" t="s">
        <v>8</v>
      </c>
      <c r="O374" s="86">
        <v>0</v>
      </c>
      <c r="P374" s="86">
        <v>0</v>
      </c>
      <c r="Q374" s="86">
        <f t="shared" si="450"/>
        <v>0</v>
      </c>
      <c r="R374" s="86">
        <v>0</v>
      </c>
      <c r="S374" s="86">
        <f t="shared" si="451"/>
        <v>0</v>
      </c>
      <c r="T374" s="86">
        <v>0</v>
      </c>
      <c r="U374" s="86">
        <f>+S374+T374</f>
        <v>0</v>
      </c>
      <c r="W374" s="134"/>
    </row>
    <row r="375" spans="1:49" ht="19.5" hidden="1" customHeight="1" outlineLevel="1" x14ac:dyDescent="0.2">
      <c r="A375" s="2"/>
      <c r="B375" s="105"/>
      <c r="C375" s="21" t="s">
        <v>7</v>
      </c>
      <c r="D375" s="22"/>
      <c r="E375" s="8">
        <v>0</v>
      </c>
      <c r="F375" s="8">
        <v>0</v>
      </c>
      <c r="G375" s="8">
        <f t="shared" ref="G375:G385" si="452">+E375+F375</f>
        <v>0</v>
      </c>
      <c r="H375" s="8">
        <v>0</v>
      </c>
      <c r="I375" s="8">
        <f t="shared" ref="I375:I385" si="453">+G375+H375</f>
        <v>0</v>
      </c>
      <c r="J375" s="8">
        <v>0</v>
      </c>
      <c r="K375" s="8">
        <f t="shared" ref="K375:K385" si="454">+I375+J375</f>
        <v>0</v>
      </c>
      <c r="L375" s="52"/>
      <c r="M375" s="59"/>
      <c r="N375" s="24" t="s">
        <v>9</v>
      </c>
      <c r="O375" s="86">
        <v>0</v>
      </c>
      <c r="P375" s="86">
        <v>0</v>
      </c>
      <c r="Q375" s="86">
        <f t="shared" si="450"/>
        <v>0</v>
      </c>
      <c r="R375" s="86">
        <v>0</v>
      </c>
      <c r="S375" s="86">
        <f t="shared" si="451"/>
        <v>0</v>
      </c>
      <c r="T375" s="86">
        <v>0</v>
      </c>
      <c r="U375" s="86">
        <f>+S375+T375</f>
        <v>0</v>
      </c>
      <c r="W375" s="134"/>
    </row>
    <row r="376" spans="1:49" ht="19.5" hidden="1" customHeight="1" outlineLevel="1" x14ac:dyDescent="0.2">
      <c r="A376" s="2"/>
      <c r="B376" s="105"/>
      <c r="C376" s="21" t="s">
        <v>21</v>
      </c>
      <c r="D376" s="22"/>
      <c r="E376" s="8">
        <v>0</v>
      </c>
      <c r="F376" s="8">
        <v>0</v>
      </c>
      <c r="G376" s="8">
        <f t="shared" si="452"/>
        <v>0</v>
      </c>
      <c r="H376" s="8">
        <v>0</v>
      </c>
      <c r="I376" s="8">
        <f t="shared" si="453"/>
        <v>0</v>
      </c>
      <c r="J376" s="8">
        <v>0</v>
      </c>
      <c r="K376" s="8">
        <f t="shared" si="454"/>
        <v>0</v>
      </c>
      <c r="L376" s="52"/>
      <c r="M376" s="59"/>
      <c r="N376" s="24" t="s">
        <v>11</v>
      </c>
      <c r="O376" s="86">
        <v>0</v>
      </c>
      <c r="P376" s="86">
        <v>0</v>
      </c>
      <c r="Q376" s="86">
        <f t="shared" si="450"/>
        <v>0</v>
      </c>
      <c r="R376" s="86">
        <v>0</v>
      </c>
      <c r="S376" s="86">
        <f t="shared" si="451"/>
        <v>0</v>
      </c>
      <c r="T376" s="86">
        <v>0</v>
      </c>
      <c r="U376" s="86">
        <f>+S376+T376</f>
        <v>0</v>
      </c>
      <c r="W376" s="134"/>
    </row>
    <row r="377" spans="1:49" ht="19.5" hidden="1" customHeight="1" outlineLevel="1" x14ac:dyDescent="0.2">
      <c r="A377" s="2"/>
      <c r="B377" s="106"/>
      <c r="C377" s="25"/>
      <c r="D377" s="25"/>
      <c r="E377" s="107">
        <v>0</v>
      </c>
      <c r="F377" s="107">
        <v>0</v>
      </c>
      <c r="G377" s="8">
        <f t="shared" si="452"/>
        <v>0</v>
      </c>
      <c r="H377" s="107">
        <v>0</v>
      </c>
      <c r="I377" s="8">
        <f t="shared" si="453"/>
        <v>0</v>
      </c>
      <c r="J377" s="107">
        <v>0</v>
      </c>
      <c r="K377" s="8">
        <f t="shared" si="454"/>
        <v>0</v>
      </c>
      <c r="L377" s="56"/>
      <c r="M377" s="60"/>
      <c r="N377" s="27" t="s">
        <v>12</v>
      </c>
      <c r="O377" s="87">
        <v>0</v>
      </c>
      <c r="P377" s="87">
        <v>0</v>
      </c>
      <c r="Q377" s="87">
        <f t="shared" si="450"/>
        <v>0</v>
      </c>
      <c r="R377" s="87">
        <v>0</v>
      </c>
      <c r="S377" s="87">
        <f t="shared" si="451"/>
        <v>0</v>
      </c>
      <c r="T377" s="87">
        <v>0</v>
      </c>
      <c r="U377" s="87">
        <f>+S377+T377</f>
        <v>0</v>
      </c>
      <c r="W377" s="134"/>
    </row>
    <row r="378" spans="1:49" ht="19.5" hidden="1" customHeight="1" outlineLevel="1" x14ac:dyDescent="0.2">
      <c r="A378" s="2"/>
      <c r="B378" s="106"/>
      <c r="C378" s="25"/>
      <c r="D378" s="25"/>
      <c r="E378" s="107">
        <v>0</v>
      </c>
      <c r="F378" s="107">
        <v>0</v>
      </c>
      <c r="G378" s="8">
        <f t="shared" si="452"/>
        <v>0</v>
      </c>
      <c r="H378" s="107">
        <v>0</v>
      </c>
      <c r="I378" s="8">
        <f t="shared" si="453"/>
        <v>0</v>
      </c>
      <c r="J378" s="107">
        <v>0</v>
      </c>
      <c r="K378" s="8">
        <f t="shared" si="454"/>
        <v>0</v>
      </c>
      <c r="L378" s="33"/>
      <c r="M378" s="151" t="s">
        <v>13</v>
      </c>
      <c r="N378" s="152"/>
      <c r="O378" s="66">
        <f t="shared" ref="O378:P378" si="455">SUM(O379:O381)</f>
        <v>0</v>
      </c>
      <c r="P378" s="66">
        <f t="shared" si="455"/>
        <v>0</v>
      </c>
      <c r="Q378" s="66">
        <f t="shared" si="450"/>
        <v>0</v>
      </c>
      <c r="R378" s="66">
        <f t="shared" ref="R378" si="456">SUM(R379:R381)</f>
        <v>0</v>
      </c>
      <c r="S378" s="66">
        <f t="shared" si="451"/>
        <v>0</v>
      </c>
      <c r="T378" s="66">
        <f t="shared" ref="T378" si="457">SUM(T379:T381)</f>
        <v>0</v>
      </c>
      <c r="U378" s="80">
        <f>SUM(U379:U381)</f>
        <v>0</v>
      </c>
      <c r="W378" s="134"/>
    </row>
    <row r="379" spans="1:49" ht="19.5" hidden="1" customHeight="1" outlineLevel="1" x14ac:dyDescent="0.2">
      <c r="A379" s="2"/>
      <c r="B379" s="147"/>
      <c r="C379" s="148" t="s">
        <v>10</v>
      </c>
      <c r="D379" s="12"/>
      <c r="E379" s="13">
        <f>149-149</f>
        <v>0</v>
      </c>
      <c r="F379" s="13">
        <v>0</v>
      </c>
      <c r="G379" s="13">
        <f t="shared" si="452"/>
        <v>0</v>
      </c>
      <c r="H379" s="13">
        <v>0</v>
      </c>
      <c r="I379" s="13">
        <f t="shared" si="453"/>
        <v>0</v>
      </c>
      <c r="J379" s="13">
        <v>0</v>
      </c>
      <c r="K379" s="13">
        <f t="shared" si="454"/>
        <v>0</v>
      </c>
      <c r="L379" s="50"/>
      <c r="M379" s="156"/>
      <c r="N379" s="157" t="s">
        <v>15</v>
      </c>
      <c r="O379" s="158">
        <v>0</v>
      </c>
      <c r="P379" s="158">
        <v>0</v>
      </c>
      <c r="Q379" s="158">
        <f t="shared" si="450"/>
        <v>0</v>
      </c>
      <c r="R379" s="158">
        <v>0</v>
      </c>
      <c r="S379" s="158">
        <f t="shared" si="451"/>
        <v>0</v>
      </c>
      <c r="T379" s="158">
        <v>0</v>
      </c>
      <c r="U379" s="158">
        <f t="shared" ref="U379:U384" si="458">+S379+T379</f>
        <v>0</v>
      </c>
      <c r="W379" s="134"/>
    </row>
    <row r="380" spans="1:49" ht="19.5" hidden="1" customHeight="1" outlineLevel="1" x14ac:dyDescent="0.2">
      <c r="A380" s="2"/>
      <c r="B380" s="147"/>
      <c r="C380" s="148" t="s">
        <v>23</v>
      </c>
      <c r="D380" s="12"/>
      <c r="E380" s="15">
        <v>0</v>
      </c>
      <c r="F380" s="15">
        <v>0</v>
      </c>
      <c r="G380" s="15">
        <f t="shared" si="452"/>
        <v>0</v>
      </c>
      <c r="H380" s="15">
        <v>0</v>
      </c>
      <c r="I380" s="15">
        <f t="shared" si="453"/>
        <v>0</v>
      </c>
      <c r="J380" s="15">
        <v>0</v>
      </c>
      <c r="K380" s="15">
        <f t="shared" si="454"/>
        <v>0</v>
      </c>
      <c r="L380" s="51"/>
      <c r="M380" s="59"/>
      <c r="N380" s="24" t="s">
        <v>16</v>
      </c>
      <c r="O380" s="86">
        <v>0</v>
      </c>
      <c r="P380" s="86">
        <v>0</v>
      </c>
      <c r="Q380" s="86">
        <f t="shared" si="450"/>
        <v>0</v>
      </c>
      <c r="R380" s="86">
        <v>0</v>
      </c>
      <c r="S380" s="86">
        <f t="shared" si="451"/>
        <v>0</v>
      </c>
      <c r="T380" s="86">
        <v>0</v>
      </c>
      <c r="U380" s="86">
        <f t="shared" si="458"/>
        <v>0</v>
      </c>
      <c r="W380" s="134"/>
    </row>
    <row r="381" spans="1:49" ht="19.5" hidden="1" customHeight="1" outlineLevel="1" x14ac:dyDescent="0.2">
      <c r="A381" s="2"/>
      <c r="B381" s="147"/>
      <c r="C381" s="148" t="s">
        <v>22</v>
      </c>
      <c r="D381" s="12"/>
      <c r="E381" s="64">
        <v>0</v>
      </c>
      <c r="F381" s="64">
        <v>0</v>
      </c>
      <c r="G381" s="64">
        <f t="shared" si="452"/>
        <v>0</v>
      </c>
      <c r="H381" s="64">
        <v>0</v>
      </c>
      <c r="I381" s="64">
        <f t="shared" si="453"/>
        <v>0</v>
      </c>
      <c r="J381" s="64">
        <v>0</v>
      </c>
      <c r="K381" s="64">
        <f t="shared" si="454"/>
        <v>0</v>
      </c>
      <c r="M381" s="108"/>
      <c r="N381" s="109" t="s">
        <v>17</v>
      </c>
      <c r="O381" s="88">
        <v>0</v>
      </c>
      <c r="P381" s="88">
        <v>0</v>
      </c>
      <c r="Q381" s="88">
        <f t="shared" si="450"/>
        <v>0</v>
      </c>
      <c r="R381" s="88">
        <v>0</v>
      </c>
      <c r="S381" s="88">
        <f t="shared" si="451"/>
        <v>0</v>
      </c>
      <c r="T381" s="88">
        <v>0</v>
      </c>
      <c r="U381" s="88">
        <f t="shared" si="458"/>
        <v>0</v>
      </c>
      <c r="W381" s="134"/>
    </row>
    <row r="382" spans="1:49" ht="19.5" hidden="1" customHeight="1" outlineLevel="1" x14ac:dyDescent="0.2">
      <c r="A382" s="2"/>
      <c r="B382" s="147"/>
      <c r="C382" s="148" t="s">
        <v>43</v>
      </c>
      <c r="D382" s="12"/>
      <c r="E382" s="15">
        <v>0</v>
      </c>
      <c r="F382" s="15">
        <v>0</v>
      </c>
      <c r="G382" s="15">
        <f t="shared" si="452"/>
        <v>0</v>
      </c>
      <c r="H382" s="15">
        <v>0</v>
      </c>
      <c r="I382" s="15">
        <f t="shared" si="453"/>
        <v>0</v>
      </c>
      <c r="J382" s="15">
        <v>0</v>
      </c>
      <c r="K382" s="15">
        <f t="shared" si="454"/>
        <v>0</v>
      </c>
      <c r="L382" s="51"/>
      <c r="M382" s="160" t="s">
        <v>41</v>
      </c>
      <c r="N382" s="14"/>
      <c r="O382" s="66">
        <v>0</v>
      </c>
      <c r="P382" s="66">
        <v>0</v>
      </c>
      <c r="Q382" s="66">
        <f t="shared" si="450"/>
        <v>0</v>
      </c>
      <c r="R382" s="66">
        <v>0</v>
      </c>
      <c r="S382" s="66">
        <f t="shared" si="451"/>
        <v>0</v>
      </c>
      <c r="T382" s="66">
        <v>0</v>
      </c>
      <c r="U382" s="66">
        <f t="shared" si="458"/>
        <v>0</v>
      </c>
      <c r="W382" s="134"/>
    </row>
    <row r="383" spans="1:49" ht="19.5" hidden="1" customHeight="1" outlineLevel="1" x14ac:dyDescent="0.2">
      <c r="B383" s="147"/>
      <c r="C383" s="148" t="s">
        <v>48</v>
      </c>
      <c r="D383" s="12"/>
      <c r="E383" s="64">
        <v>0</v>
      </c>
      <c r="F383" s="64">
        <v>0</v>
      </c>
      <c r="G383" s="64">
        <f t="shared" si="452"/>
        <v>0</v>
      </c>
      <c r="H383" s="64">
        <v>0</v>
      </c>
      <c r="I383" s="64">
        <f t="shared" si="453"/>
        <v>0</v>
      </c>
      <c r="J383" s="64">
        <v>0</v>
      </c>
      <c r="K383" s="64">
        <f t="shared" si="454"/>
        <v>0</v>
      </c>
      <c r="L383" s="33"/>
      <c r="M383" s="61" t="s">
        <v>36</v>
      </c>
      <c r="N383" s="32"/>
      <c r="O383" s="66">
        <v>0</v>
      </c>
      <c r="P383" s="66">
        <v>0</v>
      </c>
      <c r="Q383" s="66">
        <f t="shared" si="450"/>
        <v>0</v>
      </c>
      <c r="R383" s="66">
        <v>0</v>
      </c>
      <c r="S383" s="66">
        <f t="shared" si="451"/>
        <v>0</v>
      </c>
      <c r="T383" s="66">
        <v>0</v>
      </c>
      <c r="U383" s="66">
        <f t="shared" si="458"/>
        <v>0</v>
      </c>
      <c r="W383" s="134"/>
    </row>
    <row r="384" spans="1:49" ht="19.5" hidden="1" customHeight="1" outlineLevel="1" thickBot="1" x14ac:dyDescent="0.25">
      <c r="B384" s="110"/>
      <c r="C384" s="41" t="s">
        <v>58</v>
      </c>
      <c r="D384" s="41"/>
      <c r="E384" s="65">
        <v>0</v>
      </c>
      <c r="F384" s="65">
        <v>0</v>
      </c>
      <c r="G384" s="65">
        <f t="shared" si="452"/>
        <v>0</v>
      </c>
      <c r="H384" s="65">
        <v>0</v>
      </c>
      <c r="I384" s="65">
        <f t="shared" si="453"/>
        <v>0</v>
      </c>
      <c r="J384" s="65">
        <v>0</v>
      </c>
      <c r="K384" s="65">
        <f t="shared" si="454"/>
        <v>0</v>
      </c>
      <c r="L384" s="33"/>
      <c r="M384" s="161" t="s">
        <v>59</v>
      </c>
      <c r="N384" s="145"/>
      <c r="O384" s="97">
        <v>0</v>
      </c>
      <c r="P384" s="97">
        <v>0</v>
      </c>
      <c r="Q384" s="97">
        <f t="shared" si="450"/>
        <v>0</v>
      </c>
      <c r="R384" s="97">
        <v>0</v>
      </c>
      <c r="S384" s="97">
        <f t="shared" si="451"/>
        <v>0</v>
      </c>
      <c r="T384" s="97">
        <v>0</v>
      </c>
      <c r="U384" s="97">
        <f t="shared" si="458"/>
        <v>0</v>
      </c>
      <c r="W384" s="134"/>
    </row>
    <row r="385" spans="1:49" s="9" customFormat="1" ht="19.5" hidden="1" customHeight="1" outlineLevel="1" thickBot="1" x14ac:dyDescent="0.25">
      <c r="B385" s="162" t="s">
        <v>14</v>
      </c>
      <c r="C385" s="148"/>
      <c r="D385" s="12"/>
      <c r="E385" s="15">
        <f t="shared" ref="E385:F385" si="459">SUM(E379:E384)+E372</f>
        <v>0</v>
      </c>
      <c r="F385" s="15">
        <f t="shared" si="459"/>
        <v>0</v>
      </c>
      <c r="G385" s="15">
        <f t="shared" si="452"/>
        <v>0</v>
      </c>
      <c r="H385" s="15">
        <f t="shared" ref="H385:J385" si="460">SUM(H379:H384)+H372</f>
        <v>0</v>
      </c>
      <c r="I385" s="15">
        <f t="shared" si="453"/>
        <v>0</v>
      </c>
      <c r="J385" s="15">
        <f t="shared" si="460"/>
        <v>0</v>
      </c>
      <c r="K385" s="15">
        <f t="shared" si="454"/>
        <v>0</v>
      </c>
      <c r="L385" s="73"/>
      <c r="M385" s="163" t="s">
        <v>18</v>
      </c>
      <c r="N385" s="164"/>
      <c r="O385" s="66">
        <f t="shared" ref="O385:P385" si="461">+O383+O378+O372+O382+O384</f>
        <v>0</v>
      </c>
      <c r="P385" s="66">
        <f t="shared" si="461"/>
        <v>0</v>
      </c>
      <c r="Q385" s="66">
        <f t="shared" si="450"/>
        <v>0</v>
      </c>
      <c r="R385" s="66">
        <f t="shared" ref="R385" si="462">+R383+R378+R372+R382+R384</f>
        <v>0</v>
      </c>
      <c r="S385" s="66">
        <f t="shared" si="451"/>
        <v>0</v>
      </c>
      <c r="T385" s="66">
        <f t="shared" ref="T385" si="463">+T383+T378+T372+T382+T384</f>
        <v>0</v>
      </c>
      <c r="U385" s="66">
        <f>+U384+U383+U382+U378+U372</f>
        <v>0</v>
      </c>
      <c r="V385" s="5"/>
      <c r="W385" s="135"/>
      <c r="X385" s="328">
        <f>+U385-K385</f>
        <v>0</v>
      </c>
      <c r="Y385" s="5"/>
      <c r="Z385" s="5"/>
      <c r="AA385" s="5"/>
      <c r="AB385" s="5"/>
      <c r="AC385" s="5"/>
      <c r="AD385" s="5"/>
      <c r="AE385" s="5"/>
      <c r="AF385" s="5"/>
      <c r="AG385" s="5"/>
      <c r="AH385" s="5"/>
      <c r="AI385" s="5"/>
      <c r="AJ385" s="5"/>
      <c r="AK385" s="5"/>
      <c r="AL385" s="5"/>
      <c r="AM385" s="5"/>
      <c r="AN385" s="5"/>
      <c r="AO385" s="5"/>
      <c r="AP385" s="5"/>
      <c r="AQ385" s="5"/>
      <c r="AR385" s="5"/>
      <c r="AS385" s="5"/>
      <c r="AT385" s="5"/>
      <c r="AU385" s="5"/>
      <c r="AV385" s="5"/>
      <c r="AW385" s="5"/>
    </row>
    <row r="386" spans="1:49" s="6" customFormat="1" ht="25.5" hidden="1" customHeight="1" outlineLevel="1" x14ac:dyDescent="0.2">
      <c r="B386" s="315" t="s">
        <v>119</v>
      </c>
      <c r="C386" s="129" t="s">
        <v>35</v>
      </c>
      <c r="D386" s="130"/>
      <c r="E386" s="129"/>
      <c r="F386" s="129"/>
      <c r="G386" s="129"/>
      <c r="H386" s="129"/>
      <c r="I386" s="129"/>
      <c r="J386" s="129"/>
      <c r="K386" s="129"/>
      <c r="L386" s="129"/>
      <c r="M386" s="130"/>
      <c r="N386" s="189"/>
      <c r="O386" s="189"/>
      <c r="P386" s="189"/>
      <c r="Q386" s="189"/>
      <c r="R386" s="189"/>
      <c r="S386" s="189"/>
      <c r="T386" s="189"/>
      <c r="U386" s="189"/>
      <c r="W386" s="135"/>
    </row>
    <row r="387" spans="1:49" ht="40.5" hidden="1" customHeight="1" outlineLevel="1" x14ac:dyDescent="0.2">
      <c r="B387" s="101" t="s">
        <v>0</v>
      </c>
      <c r="C387" s="30"/>
      <c r="D387" s="102"/>
      <c r="E387" s="40" t="str">
        <f t="shared" ref="E387:K387" si="464">+E$6</f>
        <v>Eredeti előirányzat
2025. év</v>
      </c>
      <c r="F387" s="40" t="str">
        <f t="shared" si="464"/>
        <v>1 számú 
módosítás</v>
      </c>
      <c r="G387" s="40" t="str">
        <f t="shared" si="464"/>
        <v>1. Módosított előirányzat
2025. év</v>
      </c>
      <c r="H387" s="40" t="str">
        <f t="shared" si="464"/>
        <v>2 számú 
módosítás</v>
      </c>
      <c r="I387" s="40" t="str">
        <f t="shared" si="464"/>
        <v>2. Módosított előirányzat
2025. év</v>
      </c>
      <c r="J387" s="40" t="str">
        <f t="shared" si="464"/>
        <v>3 számú 
módosítás</v>
      </c>
      <c r="K387" s="40" t="str">
        <f t="shared" si="464"/>
        <v>3. Módosított előirányzat
2025. év</v>
      </c>
      <c r="L387" s="55"/>
      <c r="M387" s="61" t="s">
        <v>1</v>
      </c>
      <c r="N387" s="103"/>
      <c r="O387" s="40" t="str">
        <f t="shared" ref="O387:U387" si="465">+O$6</f>
        <v>Eredeti előirányzat
2025. év</v>
      </c>
      <c r="P387" s="40" t="str">
        <f t="shared" si="465"/>
        <v>1 számú 
módosítás</v>
      </c>
      <c r="Q387" s="40" t="str">
        <f t="shared" si="465"/>
        <v>1. Módosított előirányzat
2025. év</v>
      </c>
      <c r="R387" s="40" t="str">
        <f t="shared" si="465"/>
        <v>2 számú 
módosítás</v>
      </c>
      <c r="S387" s="40" t="str">
        <f t="shared" si="465"/>
        <v>2. Módosított előirányzat
2025. év</v>
      </c>
      <c r="T387" s="40" t="str">
        <f t="shared" si="465"/>
        <v>3 számú 
módosítás</v>
      </c>
      <c r="U387" s="40" t="str">
        <f t="shared" si="465"/>
        <v>3. Módosított előirányzat
2025. év</v>
      </c>
      <c r="W387" s="134"/>
    </row>
    <row r="388" spans="1:49" ht="19.5" hidden="1" customHeight="1" outlineLevel="1" x14ac:dyDescent="0.2">
      <c r="B388" s="147"/>
      <c r="C388" s="148" t="s">
        <v>2</v>
      </c>
      <c r="D388" s="149"/>
      <c r="E388" s="150">
        <f t="shared" ref="E388:I388" si="466">+E389+E390+E391+E392</f>
        <v>0</v>
      </c>
      <c r="F388" s="150">
        <f t="shared" si="466"/>
        <v>0</v>
      </c>
      <c r="G388" s="150">
        <f t="shared" si="466"/>
        <v>0</v>
      </c>
      <c r="H388" s="150">
        <f t="shared" si="466"/>
        <v>0</v>
      </c>
      <c r="I388" s="150">
        <f t="shared" si="466"/>
        <v>0</v>
      </c>
      <c r="J388" s="150">
        <f t="shared" ref="J388:K388" si="467">+J389+J390+J391+J392</f>
        <v>0</v>
      </c>
      <c r="K388" s="150">
        <f t="shared" si="467"/>
        <v>0</v>
      </c>
      <c r="L388" s="50"/>
      <c r="M388" s="151" t="s">
        <v>3</v>
      </c>
      <c r="N388" s="152"/>
      <c r="O388" s="80">
        <f t="shared" ref="O388:P388" si="468">SUM(O389:O393)</f>
        <v>0</v>
      </c>
      <c r="P388" s="80">
        <f t="shared" si="468"/>
        <v>0</v>
      </c>
      <c r="Q388" s="80">
        <f>+O388+P388</f>
        <v>0</v>
      </c>
      <c r="R388" s="80">
        <f t="shared" ref="R388" si="469">SUM(R389:R393)</f>
        <v>0</v>
      </c>
      <c r="S388" s="80">
        <f>+Q388+R388</f>
        <v>0</v>
      </c>
      <c r="T388" s="80">
        <f t="shared" ref="T388" si="470">SUM(T389:T393)</f>
        <v>0</v>
      </c>
      <c r="U388" s="80">
        <f>SUM(U389:U393)</f>
        <v>0</v>
      </c>
      <c r="W388" s="134"/>
    </row>
    <row r="389" spans="1:49" ht="19.5" hidden="1" customHeight="1" outlineLevel="1" x14ac:dyDescent="0.2">
      <c r="B389" s="153"/>
      <c r="C389" s="154" t="s">
        <v>4</v>
      </c>
      <c r="D389" s="154"/>
      <c r="E389" s="155"/>
      <c r="F389" s="155">
        <v>0</v>
      </c>
      <c r="G389" s="155"/>
      <c r="H389" s="155"/>
      <c r="I389" s="155"/>
      <c r="J389" s="155"/>
      <c r="K389" s="155"/>
      <c r="L389" s="52"/>
      <c r="M389" s="156"/>
      <c r="N389" s="157" t="s">
        <v>6</v>
      </c>
      <c r="O389" s="158">
        <v>0</v>
      </c>
      <c r="P389" s="158">
        <v>0</v>
      </c>
      <c r="Q389" s="158">
        <f t="shared" ref="Q389:Q401" si="471">+O389+P389</f>
        <v>0</v>
      </c>
      <c r="R389" s="158">
        <v>0</v>
      </c>
      <c r="S389" s="158">
        <f t="shared" ref="S389:S401" si="472">+Q389+R389</f>
        <v>0</v>
      </c>
      <c r="T389" s="158">
        <v>0</v>
      </c>
      <c r="U389" s="158">
        <f>+S389+T389</f>
        <v>0</v>
      </c>
      <c r="W389" s="134"/>
    </row>
    <row r="390" spans="1:49" ht="23.25" hidden="1" customHeight="1" outlineLevel="1" x14ac:dyDescent="0.2">
      <c r="A390" s="2"/>
      <c r="B390" s="105"/>
      <c r="C390" s="21" t="s">
        <v>5</v>
      </c>
      <c r="D390" s="22"/>
      <c r="E390" s="8">
        <v>0</v>
      </c>
      <c r="F390" s="8">
        <v>0</v>
      </c>
      <c r="G390" s="8">
        <f>+E390+F390</f>
        <v>0</v>
      </c>
      <c r="H390" s="8">
        <v>0</v>
      </c>
      <c r="I390" s="8">
        <f>+G390+H390</f>
        <v>0</v>
      </c>
      <c r="J390" s="8">
        <v>0</v>
      </c>
      <c r="K390" s="8">
        <f>+I390+J390</f>
        <v>0</v>
      </c>
      <c r="L390" s="52"/>
      <c r="M390" s="59"/>
      <c r="N390" s="23" t="s">
        <v>8</v>
      </c>
      <c r="O390" s="86">
        <v>0</v>
      </c>
      <c r="P390" s="86">
        <v>0</v>
      </c>
      <c r="Q390" s="86">
        <f t="shared" si="471"/>
        <v>0</v>
      </c>
      <c r="R390" s="86">
        <v>0</v>
      </c>
      <c r="S390" s="86">
        <f t="shared" si="472"/>
        <v>0</v>
      </c>
      <c r="T390" s="86">
        <v>0</v>
      </c>
      <c r="U390" s="86">
        <f>+S390+T390</f>
        <v>0</v>
      </c>
      <c r="W390" s="134"/>
    </row>
    <row r="391" spans="1:49" ht="19.5" hidden="1" customHeight="1" outlineLevel="1" x14ac:dyDescent="0.2">
      <c r="A391" s="2"/>
      <c r="B391" s="105"/>
      <c r="C391" s="21" t="s">
        <v>7</v>
      </c>
      <c r="D391" s="22"/>
      <c r="E391" s="8">
        <v>0</v>
      </c>
      <c r="F391" s="8">
        <v>0</v>
      </c>
      <c r="G391" s="8">
        <f t="shared" ref="G391:G401" si="473">+E391+F391</f>
        <v>0</v>
      </c>
      <c r="H391" s="8">
        <v>0</v>
      </c>
      <c r="I391" s="8">
        <f t="shared" ref="I391:I401" si="474">+G391+H391</f>
        <v>0</v>
      </c>
      <c r="J391" s="8">
        <v>0</v>
      </c>
      <c r="K391" s="8">
        <f t="shared" ref="K391:K401" si="475">+I391+J391</f>
        <v>0</v>
      </c>
      <c r="L391" s="52"/>
      <c r="M391" s="59"/>
      <c r="N391" s="24" t="s">
        <v>9</v>
      </c>
      <c r="O391" s="86">
        <v>0</v>
      </c>
      <c r="P391" s="86">
        <v>0</v>
      </c>
      <c r="Q391" s="86">
        <f t="shared" si="471"/>
        <v>0</v>
      </c>
      <c r="R391" s="86">
        <v>0</v>
      </c>
      <c r="S391" s="86">
        <f t="shared" si="472"/>
        <v>0</v>
      </c>
      <c r="T391" s="86">
        <v>0</v>
      </c>
      <c r="U391" s="86">
        <f>+S391+T391</f>
        <v>0</v>
      </c>
      <c r="W391" s="134"/>
    </row>
    <row r="392" spans="1:49" ht="19.5" hidden="1" customHeight="1" outlineLevel="1" x14ac:dyDescent="0.2">
      <c r="A392" s="2"/>
      <c r="B392" s="105"/>
      <c r="C392" s="21" t="s">
        <v>21</v>
      </c>
      <c r="D392" s="22"/>
      <c r="E392" s="8">
        <v>0</v>
      </c>
      <c r="F392" s="8">
        <v>0</v>
      </c>
      <c r="G392" s="8">
        <f t="shared" si="473"/>
        <v>0</v>
      </c>
      <c r="H392" s="8">
        <v>0</v>
      </c>
      <c r="I392" s="8">
        <f t="shared" si="474"/>
        <v>0</v>
      </c>
      <c r="J392" s="8">
        <v>0</v>
      </c>
      <c r="K392" s="8">
        <f t="shared" si="475"/>
        <v>0</v>
      </c>
      <c r="L392" s="52"/>
      <c r="M392" s="59"/>
      <c r="N392" s="24" t="s">
        <v>11</v>
      </c>
      <c r="O392" s="86">
        <v>0</v>
      </c>
      <c r="P392" s="86">
        <v>0</v>
      </c>
      <c r="Q392" s="86">
        <f t="shared" si="471"/>
        <v>0</v>
      </c>
      <c r="R392" s="86">
        <v>0</v>
      </c>
      <c r="S392" s="86">
        <f t="shared" si="472"/>
        <v>0</v>
      </c>
      <c r="T392" s="86">
        <v>0</v>
      </c>
      <c r="U392" s="86">
        <f>+S392+T392</f>
        <v>0</v>
      </c>
      <c r="W392" s="134"/>
    </row>
    <row r="393" spans="1:49" ht="19.5" hidden="1" customHeight="1" outlineLevel="1" x14ac:dyDescent="0.2">
      <c r="A393" s="2"/>
      <c r="B393" s="106"/>
      <c r="C393" s="25"/>
      <c r="D393" s="25"/>
      <c r="E393" s="107">
        <v>0</v>
      </c>
      <c r="F393" s="107">
        <v>0</v>
      </c>
      <c r="G393" s="8">
        <f t="shared" si="473"/>
        <v>0</v>
      </c>
      <c r="H393" s="107">
        <v>0</v>
      </c>
      <c r="I393" s="8">
        <f t="shared" si="474"/>
        <v>0</v>
      </c>
      <c r="J393" s="107">
        <v>0</v>
      </c>
      <c r="K393" s="8">
        <f t="shared" si="475"/>
        <v>0</v>
      </c>
      <c r="L393" s="56"/>
      <c r="M393" s="60"/>
      <c r="N393" s="27" t="s">
        <v>12</v>
      </c>
      <c r="O393" s="87">
        <v>0</v>
      </c>
      <c r="P393" s="87">
        <v>0</v>
      </c>
      <c r="Q393" s="87">
        <f t="shared" si="471"/>
        <v>0</v>
      </c>
      <c r="R393" s="87">
        <v>0</v>
      </c>
      <c r="S393" s="87">
        <f t="shared" si="472"/>
        <v>0</v>
      </c>
      <c r="T393" s="87">
        <v>0</v>
      </c>
      <c r="U393" s="87">
        <f>+S393+T393</f>
        <v>0</v>
      </c>
      <c r="W393" s="134"/>
    </row>
    <row r="394" spans="1:49" ht="19.5" hidden="1" customHeight="1" outlineLevel="1" x14ac:dyDescent="0.2">
      <c r="A394" s="2"/>
      <c r="B394" s="106"/>
      <c r="C394" s="25"/>
      <c r="D394" s="25"/>
      <c r="E394" s="107">
        <v>0</v>
      </c>
      <c r="F394" s="107">
        <v>0</v>
      </c>
      <c r="G394" s="8">
        <f t="shared" si="473"/>
        <v>0</v>
      </c>
      <c r="H394" s="107">
        <v>0</v>
      </c>
      <c r="I394" s="8">
        <f t="shared" si="474"/>
        <v>0</v>
      </c>
      <c r="J394" s="107">
        <v>0</v>
      </c>
      <c r="K394" s="8">
        <f t="shared" si="475"/>
        <v>0</v>
      </c>
      <c r="L394" s="33"/>
      <c r="M394" s="151" t="s">
        <v>13</v>
      </c>
      <c r="N394" s="152"/>
      <c r="O394" s="66">
        <f t="shared" ref="O394:P394" si="476">SUM(O395:O397)</f>
        <v>0</v>
      </c>
      <c r="P394" s="66">
        <f t="shared" si="476"/>
        <v>0</v>
      </c>
      <c r="Q394" s="66">
        <f t="shared" si="471"/>
        <v>0</v>
      </c>
      <c r="R394" s="66">
        <f t="shared" ref="R394" si="477">SUM(R395:R397)</f>
        <v>0</v>
      </c>
      <c r="S394" s="66">
        <f t="shared" si="472"/>
        <v>0</v>
      </c>
      <c r="T394" s="66">
        <f t="shared" ref="T394" si="478">SUM(T395:T397)</f>
        <v>0</v>
      </c>
      <c r="U394" s="80">
        <f>SUM(U395:U397)</f>
        <v>0</v>
      </c>
      <c r="W394" s="134"/>
    </row>
    <row r="395" spans="1:49" ht="19.5" hidden="1" customHeight="1" outlineLevel="1" x14ac:dyDescent="0.2">
      <c r="A395" s="2"/>
      <c r="B395" s="147"/>
      <c r="C395" s="148" t="s">
        <v>10</v>
      </c>
      <c r="D395" s="12"/>
      <c r="E395" s="13">
        <f>149-149</f>
        <v>0</v>
      </c>
      <c r="F395" s="13">
        <v>0</v>
      </c>
      <c r="G395" s="13">
        <f t="shared" si="473"/>
        <v>0</v>
      </c>
      <c r="H395" s="13">
        <v>0</v>
      </c>
      <c r="I395" s="13">
        <f t="shared" si="474"/>
        <v>0</v>
      </c>
      <c r="J395" s="13">
        <v>0</v>
      </c>
      <c r="K395" s="13">
        <f t="shared" si="475"/>
        <v>0</v>
      </c>
      <c r="L395" s="50"/>
      <c r="M395" s="156"/>
      <c r="N395" s="157" t="s">
        <v>15</v>
      </c>
      <c r="O395" s="158">
        <v>0</v>
      </c>
      <c r="P395" s="158">
        <v>0</v>
      </c>
      <c r="Q395" s="158">
        <f t="shared" si="471"/>
        <v>0</v>
      </c>
      <c r="R395" s="158">
        <v>0</v>
      </c>
      <c r="S395" s="158">
        <f t="shared" si="472"/>
        <v>0</v>
      </c>
      <c r="T395" s="158">
        <v>0</v>
      </c>
      <c r="U395" s="158">
        <f t="shared" ref="U395:U400" si="479">+S395+T395</f>
        <v>0</v>
      </c>
      <c r="W395" s="134"/>
    </row>
    <row r="396" spans="1:49" ht="19.5" hidden="1" customHeight="1" outlineLevel="1" x14ac:dyDescent="0.2">
      <c r="A396" s="2"/>
      <c r="B396" s="147"/>
      <c r="C396" s="148" t="s">
        <v>23</v>
      </c>
      <c r="D396" s="12"/>
      <c r="E396" s="15">
        <v>0</v>
      </c>
      <c r="F396" s="15">
        <v>0</v>
      </c>
      <c r="G396" s="15">
        <f t="shared" si="473"/>
        <v>0</v>
      </c>
      <c r="H396" s="15">
        <v>0</v>
      </c>
      <c r="I396" s="15">
        <f t="shared" si="474"/>
        <v>0</v>
      </c>
      <c r="J396" s="15">
        <v>0</v>
      </c>
      <c r="K396" s="15">
        <f t="shared" si="475"/>
        <v>0</v>
      </c>
      <c r="L396" s="51"/>
      <c r="M396" s="59"/>
      <c r="N396" s="24" t="s">
        <v>16</v>
      </c>
      <c r="O396" s="86">
        <v>0</v>
      </c>
      <c r="P396" s="86">
        <v>0</v>
      </c>
      <c r="Q396" s="86">
        <f t="shared" si="471"/>
        <v>0</v>
      </c>
      <c r="R396" s="86">
        <v>0</v>
      </c>
      <c r="S396" s="86">
        <f t="shared" si="472"/>
        <v>0</v>
      </c>
      <c r="T396" s="86">
        <v>0</v>
      </c>
      <c r="U396" s="86">
        <f t="shared" si="479"/>
        <v>0</v>
      </c>
      <c r="W396" s="134"/>
    </row>
    <row r="397" spans="1:49" ht="19.5" hidden="1" customHeight="1" outlineLevel="1" x14ac:dyDescent="0.2">
      <c r="A397" s="2"/>
      <c r="B397" s="147"/>
      <c r="C397" s="148" t="s">
        <v>22</v>
      </c>
      <c r="D397" s="12"/>
      <c r="E397" s="64">
        <v>0</v>
      </c>
      <c r="F397" s="64">
        <v>0</v>
      </c>
      <c r="G397" s="64">
        <f t="shared" si="473"/>
        <v>0</v>
      </c>
      <c r="H397" s="64">
        <v>0</v>
      </c>
      <c r="I397" s="64">
        <f t="shared" si="474"/>
        <v>0</v>
      </c>
      <c r="J397" s="64">
        <v>0</v>
      </c>
      <c r="K397" s="64">
        <f t="shared" si="475"/>
        <v>0</v>
      </c>
      <c r="M397" s="108"/>
      <c r="N397" s="109" t="s">
        <v>17</v>
      </c>
      <c r="O397" s="88">
        <v>0</v>
      </c>
      <c r="P397" s="88">
        <v>0</v>
      </c>
      <c r="Q397" s="88">
        <f t="shared" si="471"/>
        <v>0</v>
      </c>
      <c r="R397" s="88">
        <v>0</v>
      </c>
      <c r="S397" s="88">
        <f t="shared" si="472"/>
        <v>0</v>
      </c>
      <c r="T397" s="88">
        <v>0</v>
      </c>
      <c r="U397" s="88">
        <f t="shared" si="479"/>
        <v>0</v>
      </c>
      <c r="W397" s="134"/>
    </row>
    <row r="398" spans="1:49" ht="19.5" hidden="1" customHeight="1" outlineLevel="1" x14ac:dyDescent="0.2">
      <c r="A398" s="2"/>
      <c r="B398" s="147"/>
      <c r="C398" s="148" t="s">
        <v>43</v>
      </c>
      <c r="D398" s="12"/>
      <c r="E398" s="15">
        <v>0</v>
      </c>
      <c r="F398" s="15">
        <v>0</v>
      </c>
      <c r="G398" s="15">
        <f t="shared" si="473"/>
        <v>0</v>
      </c>
      <c r="H398" s="15">
        <v>0</v>
      </c>
      <c r="I398" s="15">
        <f t="shared" si="474"/>
        <v>0</v>
      </c>
      <c r="J398" s="15">
        <v>0</v>
      </c>
      <c r="K398" s="15">
        <f t="shared" si="475"/>
        <v>0</v>
      </c>
      <c r="L398" s="51"/>
      <c r="M398" s="160" t="s">
        <v>41</v>
      </c>
      <c r="N398" s="14"/>
      <c r="O398" s="66">
        <v>0</v>
      </c>
      <c r="P398" s="66">
        <v>0</v>
      </c>
      <c r="Q398" s="66">
        <f t="shared" si="471"/>
        <v>0</v>
      </c>
      <c r="R398" s="66">
        <v>0</v>
      </c>
      <c r="S398" s="66">
        <f t="shared" si="472"/>
        <v>0</v>
      </c>
      <c r="T398" s="66">
        <v>0</v>
      </c>
      <c r="U398" s="66">
        <f t="shared" si="479"/>
        <v>0</v>
      </c>
      <c r="W398" s="134"/>
    </row>
    <row r="399" spans="1:49" ht="19.5" hidden="1" customHeight="1" outlineLevel="1" x14ac:dyDescent="0.2">
      <c r="B399" s="147"/>
      <c r="C399" s="148" t="s">
        <v>48</v>
      </c>
      <c r="D399" s="12"/>
      <c r="E399" s="64">
        <v>0</v>
      </c>
      <c r="F399" s="64">
        <v>0</v>
      </c>
      <c r="G399" s="64">
        <f t="shared" si="473"/>
        <v>0</v>
      </c>
      <c r="H399" s="64">
        <v>0</v>
      </c>
      <c r="I399" s="64">
        <f t="shared" si="474"/>
        <v>0</v>
      </c>
      <c r="J399" s="64">
        <v>0</v>
      </c>
      <c r="K399" s="64">
        <f t="shared" si="475"/>
        <v>0</v>
      </c>
      <c r="L399" s="33"/>
      <c r="M399" s="61" t="s">
        <v>36</v>
      </c>
      <c r="N399" s="32"/>
      <c r="O399" s="66">
        <v>0</v>
      </c>
      <c r="P399" s="66">
        <v>0</v>
      </c>
      <c r="Q399" s="66">
        <f t="shared" si="471"/>
        <v>0</v>
      </c>
      <c r="R399" s="66">
        <v>0</v>
      </c>
      <c r="S399" s="66">
        <f t="shared" si="472"/>
        <v>0</v>
      </c>
      <c r="T399" s="66">
        <v>0</v>
      </c>
      <c r="U399" s="66">
        <f t="shared" si="479"/>
        <v>0</v>
      </c>
      <c r="W399" s="134"/>
    </row>
    <row r="400" spans="1:49" ht="19.5" hidden="1" customHeight="1" outlineLevel="1" thickBot="1" x14ac:dyDescent="0.25">
      <c r="B400" s="110"/>
      <c r="C400" s="41" t="s">
        <v>58</v>
      </c>
      <c r="D400" s="41"/>
      <c r="E400" s="65">
        <v>0</v>
      </c>
      <c r="F400" s="65">
        <v>0</v>
      </c>
      <c r="G400" s="65">
        <f t="shared" si="473"/>
        <v>0</v>
      </c>
      <c r="H400" s="65">
        <v>0</v>
      </c>
      <c r="I400" s="65">
        <f t="shared" si="474"/>
        <v>0</v>
      </c>
      <c r="J400" s="65">
        <v>0</v>
      </c>
      <c r="K400" s="65">
        <f t="shared" si="475"/>
        <v>0</v>
      </c>
      <c r="L400" s="33"/>
      <c r="M400" s="161" t="s">
        <v>59</v>
      </c>
      <c r="N400" s="145"/>
      <c r="O400" s="97">
        <v>0</v>
      </c>
      <c r="P400" s="97">
        <v>0</v>
      </c>
      <c r="Q400" s="97">
        <f t="shared" si="471"/>
        <v>0</v>
      </c>
      <c r="R400" s="97">
        <v>0</v>
      </c>
      <c r="S400" s="97">
        <f t="shared" si="472"/>
        <v>0</v>
      </c>
      <c r="T400" s="97">
        <v>0</v>
      </c>
      <c r="U400" s="97">
        <f t="shared" si="479"/>
        <v>0</v>
      </c>
      <c r="W400" s="134"/>
    </row>
    <row r="401" spans="1:49" s="9" customFormat="1" ht="19.5" hidden="1" customHeight="1" outlineLevel="1" thickBot="1" x14ac:dyDescent="0.25">
      <c r="B401" s="162" t="s">
        <v>14</v>
      </c>
      <c r="C401" s="148"/>
      <c r="D401" s="12"/>
      <c r="E401" s="15">
        <f t="shared" ref="E401:F401" si="480">SUM(E395:E400)+E388</f>
        <v>0</v>
      </c>
      <c r="F401" s="15">
        <f t="shared" si="480"/>
        <v>0</v>
      </c>
      <c r="G401" s="15">
        <f t="shared" si="473"/>
        <v>0</v>
      </c>
      <c r="H401" s="15">
        <f t="shared" ref="H401:J401" si="481">SUM(H395:H400)+H388</f>
        <v>0</v>
      </c>
      <c r="I401" s="15">
        <f t="shared" si="474"/>
        <v>0</v>
      </c>
      <c r="J401" s="15">
        <f t="shared" si="481"/>
        <v>0</v>
      </c>
      <c r="K401" s="15">
        <f t="shared" si="475"/>
        <v>0</v>
      </c>
      <c r="L401" s="73"/>
      <c r="M401" s="163" t="s">
        <v>18</v>
      </c>
      <c r="N401" s="164"/>
      <c r="O401" s="66">
        <f t="shared" ref="O401:P401" si="482">+O399+O394+O388+O398+O400</f>
        <v>0</v>
      </c>
      <c r="P401" s="66">
        <f t="shared" si="482"/>
        <v>0</v>
      </c>
      <c r="Q401" s="66">
        <f t="shared" si="471"/>
        <v>0</v>
      </c>
      <c r="R401" s="66">
        <f t="shared" ref="R401" si="483">+R399+R394+R388+R398+R400</f>
        <v>0</v>
      </c>
      <c r="S401" s="66">
        <f t="shared" si="472"/>
        <v>0</v>
      </c>
      <c r="T401" s="66">
        <f t="shared" ref="T401" si="484">+T399+T394+T388+T398+T400</f>
        <v>0</v>
      </c>
      <c r="U401" s="66">
        <f>+U400+U399+U398+U394+U388</f>
        <v>0</v>
      </c>
      <c r="V401" s="5"/>
      <c r="W401" s="135"/>
      <c r="X401" s="328">
        <f>+U401-K401</f>
        <v>0</v>
      </c>
      <c r="Y401" s="5"/>
      <c r="Z401" s="5"/>
      <c r="AA401" s="5"/>
      <c r="AB401" s="5"/>
      <c r="AC401" s="5"/>
      <c r="AD401" s="5"/>
      <c r="AE401" s="5"/>
      <c r="AF401" s="5"/>
      <c r="AG401" s="5"/>
      <c r="AH401" s="5"/>
      <c r="AI401" s="5"/>
      <c r="AJ401" s="5"/>
      <c r="AK401" s="5"/>
      <c r="AL401" s="5"/>
      <c r="AM401" s="5"/>
      <c r="AN401" s="5"/>
      <c r="AO401" s="5"/>
      <c r="AP401" s="5"/>
      <c r="AQ401" s="5"/>
      <c r="AR401" s="5"/>
      <c r="AS401" s="5"/>
      <c r="AT401" s="5"/>
      <c r="AU401" s="5"/>
      <c r="AV401" s="5"/>
      <c r="AW401" s="5"/>
    </row>
    <row r="402" spans="1:49" s="6" customFormat="1" ht="25.5" customHeight="1" collapsed="1" x14ac:dyDescent="0.2">
      <c r="B402" s="324" t="s">
        <v>98</v>
      </c>
      <c r="C402" s="129" t="s">
        <v>45</v>
      </c>
      <c r="D402" s="130"/>
      <c r="E402" s="129"/>
      <c r="F402" s="129"/>
      <c r="G402" s="129"/>
      <c r="H402" s="129"/>
      <c r="I402" s="129"/>
      <c r="J402" s="129"/>
      <c r="K402" s="129"/>
      <c r="L402" s="129"/>
      <c r="M402" s="130"/>
      <c r="N402" s="189"/>
      <c r="O402" s="189"/>
      <c r="P402" s="189"/>
      <c r="Q402" s="189"/>
      <c r="R402" s="189"/>
      <c r="S402" s="189"/>
      <c r="T402" s="189"/>
      <c r="U402" s="189"/>
      <c r="W402" s="135"/>
    </row>
    <row r="403" spans="1:49" ht="40.5" customHeight="1" x14ac:dyDescent="0.2">
      <c r="B403" s="101" t="s">
        <v>0</v>
      </c>
      <c r="C403" s="30"/>
      <c r="D403" s="102"/>
      <c r="E403" s="40" t="str">
        <f t="shared" ref="E403:K403" si="485">+E$6</f>
        <v>Eredeti előirányzat
2025. év</v>
      </c>
      <c r="F403" s="40" t="str">
        <f t="shared" si="485"/>
        <v>1 számú 
módosítás</v>
      </c>
      <c r="G403" s="40" t="str">
        <f t="shared" si="485"/>
        <v>1. Módosított előirányzat
2025. év</v>
      </c>
      <c r="H403" s="40" t="str">
        <f t="shared" si="485"/>
        <v>2 számú 
módosítás</v>
      </c>
      <c r="I403" s="40" t="str">
        <f t="shared" si="485"/>
        <v>2. Módosított előirányzat
2025. év</v>
      </c>
      <c r="J403" s="40" t="str">
        <f t="shared" si="485"/>
        <v>3 számú 
módosítás</v>
      </c>
      <c r="K403" s="40" t="str">
        <f t="shared" si="485"/>
        <v>3. Módosított előirányzat
2025. év</v>
      </c>
      <c r="L403" s="55"/>
      <c r="M403" s="61" t="s">
        <v>1</v>
      </c>
      <c r="N403" s="103"/>
      <c r="O403" s="40" t="str">
        <f t="shared" ref="O403:U403" si="486">+O$6</f>
        <v>Eredeti előirányzat
2025. év</v>
      </c>
      <c r="P403" s="40" t="str">
        <f t="shared" si="486"/>
        <v>1 számú 
módosítás</v>
      </c>
      <c r="Q403" s="40" t="str">
        <f t="shared" si="486"/>
        <v>1. Módosított előirányzat
2025. év</v>
      </c>
      <c r="R403" s="40" t="str">
        <f t="shared" si="486"/>
        <v>2 számú 
módosítás</v>
      </c>
      <c r="S403" s="40" t="str">
        <f t="shared" si="486"/>
        <v>2. Módosított előirányzat
2025. év</v>
      </c>
      <c r="T403" s="40" t="str">
        <f t="shared" si="486"/>
        <v>3 számú 
módosítás</v>
      </c>
      <c r="U403" s="40" t="str">
        <f t="shared" si="486"/>
        <v>3. Módosított előirányzat
2025. év</v>
      </c>
      <c r="W403" s="134"/>
    </row>
    <row r="404" spans="1:49" ht="19.5" customHeight="1" x14ac:dyDescent="0.2">
      <c r="B404" s="147"/>
      <c r="C404" s="148" t="s">
        <v>2</v>
      </c>
      <c r="D404" s="149"/>
      <c r="E404" s="150">
        <f t="shared" ref="E404:I404" si="487">+E405+E406+E407+E408</f>
        <v>0</v>
      </c>
      <c r="F404" s="150">
        <f t="shared" si="487"/>
        <v>0</v>
      </c>
      <c r="G404" s="150">
        <f t="shared" si="487"/>
        <v>0</v>
      </c>
      <c r="H404" s="150">
        <f t="shared" si="487"/>
        <v>0</v>
      </c>
      <c r="I404" s="150">
        <f t="shared" si="487"/>
        <v>0</v>
      </c>
      <c r="J404" s="150">
        <f t="shared" ref="J404:K404" si="488">+J405+J406+J407+J408</f>
        <v>0</v>
      </c>
      <c r="K404" s="150">
        <f t="shared" si="488"/>
        <v>0</v>
      </c>
      <c r="L404" s="50"/>
      <c r="M404" s="151" t="s">
        <v>3</v>
      </c>
      <c r="N404" s="152"/>
      <c r="O404" s="80">
        <f t="shared" ref="O404:P404" si="489">SUM(O405:O409)</f>
        <v>0</v>
      </c>
      <c r="P404" s="80">
        <f t="shared" si="489"/>
        <v>0</v>
      </c>
      <c r="Q404" s="80">
        <f>+O404+P404</f>
        <v>0</v>
      </c>
      <c r="R404" s="80">
        <f t="shared" ref="R404" si="490">SUM(R405:R409)</f>
        <v>0</v>
      </c>
      <c r="S404" s="80">
        <f>+Q404+R404</f>
        <v>0</v>
      </c>
      <c r="T404" s="80">
        <f t="shared" ref="T404" si="491">SUM(T405:T409)</f>
        <v>0</v>
      </c>
      <c r="U404" s="80">
        <f>SUM(U405:U409)</f>
        <v>0</v>
      </c>
      <c r="W404" s="134"/>
    </row>
    <row r="405" spans="1:49" ht="19.5" customHeight="1" x14ac:dyDescent="0.2">
      <c r="B405" s="153"/>
      <c r="C405" s="154" t="s">
        <v>4</v>
      </c>
      <c r="D405" s="154"/>
      <c r="E405" s="155"/>
      <c r="F405" s="155">
        <v>0</v>
      </c>
      <c r="G405" s="155"/>
      <c r="H405" s="155"/>
      <c r="I405" s="155"/>
      <c r="J405" s="155"/>
      <c r="K405" s="155"/>
      <c r="L405" s="52"/>
      <c r="M405" s="156"/>
      <c r="N405" s="157" t="s">
        <v>6</v>
      </c>
      <c r="O405" s="158">
        <v>0</v>
      </c>
      <c r="P405" s="158">
        <v>0</v>
      </c>
      <c r="Q405" s="158">
        <f t="shared" ref="Q405:Q417" si="492">+O405+P405</f>
        <v>0</v>
      </c>
      <c r="R405" s="158">
        <v>0</v>
      </c>
      <c r="S405" s="158">
        <f t="shared" ref="S405:S417" si="493">+Q405+R405</f>
        <v>0</v>
      </c>
      <c r="T405" s="158">
        <v>0</v>
      </c>
      <c r="U405" s="158">
        <f>+S405+T405</f>
        <v>0</v>
      </c>
      <c r="W405" s="134"/>
    </row>
    <row r="406" spans="1:49" ht="23.25" customHeight="1" x14ac:dyDescent="0.2">
      <c r="A406" s="2"/>
      <c r="B406" s="105"/>
      <c r="C406" s="21" t="s">
        <v>5</v>
      </c>
      <c r="D406" s="22"/>
      <c r="E406" s="8">
        <v>0</v>
      </c>
      <c r="F406" s="8">
        <v>0</v>
      </c>
      <c r="G406" s="8">
        <f>+E406+F406</f>
        <v>0</v>
      </c>
      <c r="H406" s="8">
        <v>0</v>
      </c>
      <c r="I406" s="8">
        <f>+G406+H406</f>
        <v>0</v>
      </c>
      <c r="J406" s="8">
        <v>0</v>
      </c>
      <c r="K406" s="8">
        <f>+I406+J406</f>
        <v>0</v>
      </c>
      <c r="L406" s="52"/>
      <c r="M406" s="59"/>
      <c r="N406" s="23" t="s">
        <v>8</v>
      </c>
      <c r="O406" s="86">
        <v>0</v>
      </c>
      <c r="P406" s="86">
        <v>0</v>
      </c>
      <c r="Q406" s="86">
        <f t="shared" si="492"/>
        <v>0</v>
      </c>
      <c r="R406" s="86">
        <v>0</v>
      </c>
      <c r="S406" s="86">
        <f t="shared" si="493"/>
        <v>0</v>
      </c>
      <c r="T406" s="86">
        <v>0</v>
      </c>
      <c r="U406" s="86">
        <f>+S406+T406</f>
        <v>0</v>
      </c>
      <c r="W406" s="134"/>
    </row>
    <row r="407" spans="1:49" ht="19.5" customHeight="1" x14ac:dyDescent="0.2">
      <c r="A407" s="2"/>
      <c r="B407" s="105"/>
      <c r="C407" s="21" t="s">
        <v>7</v>
      </c>
      <c r="D407" s="22"/>
      <c r="E407" s="8">
        <v>0</v>
      </c>
      <c r="F407" s="8">
        <v>0</v>
      </c>
      <c r="G407" s="8">
        <f t="shared" ref="G407:G417" si="494">+E407+F407</f>
        <v>0</v>
      </c>
      <c r="H407" s="8">
        <v>0</v>
      </c>
      <c r="I407" s="8">
        <f t="shared" ref="I407:I417" si="495">+G407+H407</f>
        <v>0</v>
      </c>
      <c r="J407" s="8">
        <v>0</v>
      </c>
      <c r="K407" s="8">
        <f t="shared" ref="K407:K417" si="496">+I407+J407</f>
        <v>0</v>
      </c>
      <c r="L407" s="52"/>
      <c r="M407" s="59"/>
      <c r="N407" s="24" t="s">
        <v>9</v>
      </c>
      <c r="O407" s="86">
        <v>0</v>
      </c>
      <c r="P407" s="86">
        <v>0</v>
      </c>
      <c r="Q407" s="86">
        <f t="shared" si="492"/>
        <v>0</v>
      </c>
      <c r="R407" s="86">
        <v>0</v>
      </c>
      <c r="S407" s="86">
        <f t="shared" si="493"/>
        <v>0</v>
      </c>
      <c r="T407" s="86">
        <v>0</v>
      </c>
      <c r="U407" s="86">
        <f>+S407+T407</f>
        <v>0</v>
      </c>
      <c r="W407" s="134"/>
    </row>
    <row r="408" spans="1:49" ht="19.5" customHeight="1" x14ac:dyDescent="0.2">
      <c r="A408" s="2"/>
      <c r="B408" s="105"/>
      <c r="C408" s="21" t="s">
        <v>21</v>
      </c>
      <c r="D408" s="22"/>
      <c r="E408" s="8">
        <v>0</v>
      </c>
      <c r="F408" s="8">
        <v>0</v>
      </c>
      <c r="G408" s="8">
        <f t="shared" si="494"/>
        <v>0</v>
      </c>
      <c r="H408" s="8">
        <v>0</v>
      </c>
      <c r="I408" s="8">
        <f t="shared" si="495"/>
        <v>0</v>
      </c>
      <c r="J408" s="8">
        <v>0</v>
      </c>
      <c r="K408" s="8">
        <f t="shared" si="496"/>
        <v>0</v>
      </c>
      <c r="L408" s="52"/>
      <c r="M408" s="59"/>
      <c r="N408" s="24" t="s">
        <v>11</v>
      </c>
      <c r="O408" s="86"/>
      <c r="P408" s="86">
        <v>0</v>
      </c>
      <c r="Q408" s="86">
        <f t="shared" si="492"/>
        <v>0</v>
      </c>
      <c r="R408" s="86">
        <v>0</v>
      </c>
      <c r="S408" s="86">
        <f t="shared" si="493"/>
        <v>0</v>
      </c>
      <c r="T408" s="86">
        <v>0</v>
      </c>
      <c r="U408" s="86">
        <f>+S408+T408</f>
        <v>0</v>
      </c>
      <c r="W408" s="134"/>
    </row>
    <row r="409" spans="1:49" ht="19.5" customHeight="1" x14ac:dyDescent="0.2">
      <c r="A409" s="2"/>
      <c r="B409" s="106"/>
      <c r="C409" s="25"/>
      <c r="D409" s="25"/>
      <c r="E409" s="107">
        <v>0</v>
      </c>
      <c r="F409" s="107">
        <v>0</v>
      </c>
      <c r="G409" s="8">
        <f t="shared" si="494"/>
        <v>0</v>
      </c>
      <c r="H409" s="107">
        <v>0</v>
      </c>
      <c r="I409" s="8">
        <f t="shared" si="495"/>
        <v>0</v>
      </c>
      <c r="J409" s="107">
        <v>0</v>
      </c>
      <c r="K409" s="8">
        <f t="shared" si="496"/>
        <v>0</v>
      </c>
      <c r="L409" s="56"/>
      <c r="M409" s="60"/>
      <c r="N409" s="27" t="s">
        <v>12</v>
      </c>
      <c r="O409" s="87"/>
      <c r="P409" s="87">
        <v>0</v>
      </c>
      <c r="Q409" s="87">
        <f t="shared" si="492"/>
        <v>0</v>
      </c>
      <c r="R409" s="87">
        <v>0</v>
      </c>
      <c r="S409" s="87">
        <f t="shared" si="493"/>
        <v>0</v>
      </c>
      <c r="T409" s="87">
        <v>0</v>
      </c>
      <c r="U409" s="87">
        <f>+S409+T409</f>
        <v>0</v>
      </c>
      <c r="W409" s="134"/>
    </row>
    <row r="410" spans="1:49" ht="19.5" customHeight="1" x14ac:dyDescent="0.2">
      <c r="A410" s="2"/>
      <c r="B410" s="106"/>
      <c r="C410" s="25"/>
      <c r="D410" s="25"/>
      <c r="E410" s="107">
        <v>0</v>
      </c>
      <c r="F410" s="107">
        <v>0</v>
      </c>
      <c r="G410" s="8">
        <f t="shared" si="494"/>
        <v>0</v>
      </c>
      <c r="H410" s="107">
        <v>0</v>
      </c>
      <c r="I410" s="8">
        <f t="shared" si="495"/>
        <v>0</v>
      </c>
      <c r="J410" s="107">
        <v>0</v>
      </c>
      <c r="K410" s="8">
        <f t="shared" si="496"/>
        <v>0</v>
      </c>
      <c r="L410" s="33"/>
      <c r="M410" s="151" t="s">
        <v>13</v>
      </c>
      <c r="N410" s="152"/>
      <c r="O410" s="66">
        <f t="shared" ref="O410:P410" si="497">SUM(O411:O413)</f>
        <v>171</v>
      </c>
      <c r="P410" s="66">
        <f t="shared" si="497"/>
        <v>0</v>
      </c>
      <c r="Q410" s="66">
        <f t="shared" si="492"/>
        <v>171</v>
      </c>
      <c r="R410" s="66">
        <f t="shared" ref="R410" si="498">SUM(R411:R413)</f>
        <v>0</v>
      </c>
      <c r="S410" s="66">
        <f t="shared" si="493"/>
        <v>171</v>
      </c>
      <c r="T410" s="66">
        <f t="shared" ref="T410" si="499">SUM(T411:T413)</f>
        <v>0</v>
      </c>
      <c r="U410" s="80">
        <f>SUM(U411:U413)</f>
        <v>171</v>
      </c>
      <c r="W410" s="134"/>
    </row>
    <row r="411" spans="1:49" ht="19.5" customHeight="1" x14ac:dyDescent="0.2">
      <c r="A411" s="2"/>
      <c r="B411" s="147"/>
      <c r="C411" s="148" t="s">
        <v>10</v>
      </c>
      <c r="D411" s="12"/>
      <c r="E411" s="13">
        <f>149-149</f>
        <v>0</v>
      </c>
      <c r="F411" s="13">
        <v>0</v>
      </c>
      <c r="G411" s="13">
        <f t="shared" si="494"/>
        <v>0</v>
      </c>
      <c r="H411" s="13">
        <v>0</v>
      </c>
      <c r="I411" s="13">
        <f t="shared" si="495"/>
        <v>0</v>
      </c>
      <c r="J411" s="13">
        <v>0</v>
      </c>
      <c r="K411" s="13">
        <f t="shared" si="496"/>
        <v>0</v>
      </c>
      <c r="L411" s="50"/>
      <c r="M411" s="156"/>
      <c r="N411" s="157" t="s">
        <v>15</v>
      </c>
      <c r="O411" s="158">
        <v>0</v>
      </c>
      <c r="P411" s="158">
        <v>0</v>
      </c>
      <c r="Q411" s="158">
        <f t="shared" si="492"/>
        <v>0</v>
      </c>
      <c r="R411" s="158">
        <v>0</v>
      </c>
      <c r="S411" s="158">
        <f t="shared" si="493"/>
        <v>0</v>
      </c>
      <c r="T411" s="158">
        <v>0</v>
      </c>
      <c r="U411" s="158">
        <f t="shared" ref="U411:U416" si="500">+S411+T411</f>
        <v>0</v>
      </c>
      <c r="W411" s="134"/>
    </row>
    <row r="412" spans="1:49" ht="19.5" customHeight="1" x14ac:dyDescent="0.2">
      <c r="A412" s="2"/>
      <c r="B412" s="147"/>
      <c r="C412" s="148" t="s">
        <v>23</v>
      </c>
      <c r="D412" s="12"/>
      <c r="E412" s="15">
        <v>171</v>
      </c>
      <c r="F412" s="15"/>
      <c r="G412" s="13">
        <f t="shared" si="494"/>
        <v>171</v>
      </c>
      <c r="H412" s="15"/>
      <c r="I412" s="13">
        <f t="shared" si="495"/>
        <v>171</v>
      </c>
      <c r="J412" s="15">
        <v>0</v>
      </c>
      <c r="K412" s="15">
        <f t="shared" si="496"/>
        <v>171</v>
      </c>
      <c r="L412" s="51"/>
      <c r="M412" s="59"/>
      <c r="N412" s="24" t="s">
        <v>16</v>
      </c>
      <c r="O412" s="86">
        <v>0</v>
      </c>
      <c r="P412" s="86">
        <v>0</v>
      </c>
      <c r="Q412" s="86">
        <f t="shared" si="492"/>
        <v>0</v>
      </c>
      <c r="R412" s="86">
        <v>0</v>
      </c>
      <c r="S412" s="86">
        <f t="shared" si="493"/>
        <v>0</v>
      </c>
      <c r="T412" s="86">
        <v>0</v>
      </c>
      <c r="U412" s="86">
        <f t="shared" si="500"/>
        <v>0</v>
      </c>
      <c r="W412" s="134"/>
    </row>
    <row r="413" spans="1:49" ht="19.5" customHeight="1" x14ac:dyDescent="0.2">
      <c r="A413" s="2"/>
      <c r="B413" s="147"/>
      <c r="C413" s="148" t="s">
        <v>22</v>
      </c>
      <c r="D413" s="12"/>
      <c r="E413" s="64">
        <v>0</v>
      </c>
      <c r="F413" s="64">
        <v>0</v>
      </c>
      <c r="G413" s="64">
        <f t="shared" si="494"/>
        <v>0</v>
      </c>
      <c r="H413" s="64">
        <v>0</v>
      </c>
      <c r="I413" s="64">
        <f t="shared" si="495"/>
        <v>0</v>
      </c>
      <c r="J413" s="64">
        <v>0</v>
      </c>
      <c r="K413" s="64">
        <f t="shared" si="496"/>
        <v>0</v>
      </c>
      <c r="M413" s="108"/>
      <c r="N413" s="109" t="s">
        <v>17</v>
      </c>
      <c r="O413" s="88">
        <v>171</v>
      </c>
      <c r="P413" s="88">
        <v>0</v>
      </c>
      <c r="Q413" s="88">
        <f t="shared" si="492"/>
        <v>171</v>
      </c>
      <c r="R413" s="88">
        <v>0</v>
      </c>
      <c r="S413" s="88">
        <f t="shared" si="493"/>
        <v>171</v>
      </c>
      <c r="T413" s="88">
        <v>0</v>
      </c>
      <c r="U413" s="88">
        <f t="shared" si="500"/>
        <v>171</v>
      </c>
      <c r="W413" s="134"/>
    </row>
    <row r="414" spans="1:49" ht="19.5" customHeight="1" x14ac:dyDescent="0.2">
      <c r="A414" s="2"/>
      <c r="B414" s="147"/>
      <c r="C414" s="148" t="s">
        <v>43</v>
      </c>
      <c r="D414" s="12"/>
      <c r="E414" s="15">
        <v>0</v>
      </c>
      <c r="F414" s="15">
        <v>0</v>
      </c>
      <c r="G414" s="15">
        <f t="shared" si="494"/>
        <v>0</v>
      </c>
      <c r="H414" s="15">
        <v>0</v>
      </c>
      <c r="I414" s="15">
        <f t="shared" si="495"/>
        <v>0</v>
      </c>
      <c r="J414" s="15">
        <v>0</v>
      </c>
      <c r="K414" s="15">
        <f t="shared" si="496"/>
        <v>0</v>
      </c>
      <c r="L414" s="51"/>
      <c r="M414" s="160" t="s">
        <v>41</v>
      </c>
      <c r="N414" s="14"/>
      <c r="O414" s="66">
        <v>0</v>
      </c>
      <c r="P414" s="66">
        <v>0</v>
      </c>
      <c r="Q414" s="66">
        <f t="shared" si="492"/>
        <v>0</v>
      </c>
      <c r="R414" s="66">
        <v>0</v>
      </c>
      <c r="S414" s="66">
        <f t="shared" si="493"/>
        <v>0</v>
      </c>
      <c r="T414" s="66">
        <v>0</v>
      </c>
      <c r="U414" s="66">
        <f t="shared" si="500"/>
        <v>0</v>
      </c>
      <c r="W414" s="134"/>
    </row>
    <row r="415" spans="1:49" ht="19.5" customHeight="1" x14ac:dyDescent="0.2">
      <c r="B415" s="147"/>
      <c r="C415" s="148" t="s">
        <v>48</v>
      </c>
      <c r="D415" s="12"/>
      <c r="E415" s="64">
        <v>0</v>
      </c>
      <c r="F415" s="64">
        <v>0</v>
      </c>
      <c r="G415" s="64">
        <f t="shared" si="494"/>
        <v>0</v>
      </c>
      <c r="H415" s="64">
        <v>0</v>
      </c>
      <c r="I415" s="64">
        <f t="shared" si="495"/>
        <v>0</v>
      </c>
      <c r="J415" s="64">
        <v>0</v>
      </c>
      <c r="K415" s="64">
        <f t="shared" si="496"/>
        <v>0</v>
      </c>
      <c r="L415" s="33"/>
      <c r="M415" s="61" t="s">
        <v>36</v>
      </c>
      <c r="N415" s="32"/>
      <c r="O415" s="66">
        <v>0</v>
      </c>
      <c r="P415" s="66">
        <v>0</v>
      </c>
      <c r="Q415" s="66">
        <f t="shared" si="492"/>
        <v>0</v>
      </c>
      <c r="R415" s="66">
        <v>0</v>
      </c>
      <c r="S415" s="66">
        <f t="shared" si="493"/>
        <v>0</v>
      </c>
      <c r="T415" s="66">
        <v>0</v>
      </c>
      <c r="U415" s="66">
        <f t="shared" si="500"/>
        <v>0</v>
      </c>
      <c r="W415" s="134"/>
    </row>
    <row r="416" spans="1:49" ht="19.5" customHeight="1" thickBot="1" x14ac:dyDescent="0.25">
      <c r="B416" s="110"/>
      <c r="C416" s="41" t="s">
        <v>58</v>
      </c>
      <c r="D416" s="41"/>
      <c r="E416" s="65">
        <v>0</v>
      </c>
      <c r="F416" s="65">
        <v>0</v>
      </c>
      <c r="G416" s="65">
        <f t="shared" si="494"/>
        <v>0</v>
      </c>
      <c r="H416" s="65">
        <v>0</v>
      </c>
      <c r="I416" s="65">
        <f t="shared" si="495"/>
        <v>0</v>
      </c>
      <c r="J416" s="65">
        <v>0</v>
      </c>
      <c r="K416" s="65">
        <f t="shared" si="496"/>
        <v>0</v>
      </c>
      <c r="L416" s="33"/>
      <c r="M416" s="161" t="s">
        <v>59</v>
      </c>
      <c r="N416" s="145"/>
      <c r="O416" s="97">
        <v>0</v>
      </c>
      <c r="P416" s="97">
        <v>0</v>
      </c>
      <c r="Q416" s="97">
        <f t="shared" si="492"/>
        <v>0</v>
      </c>
      <c r="R416" s="97">
        <v>0</v>
      </c>
      <c r="S416" s="97">
        <f t="shared" si="493"/>
        <v>0</v>
      </c>
      <c r="T416" s="97">
        <v>0</v>
      </c>
      <c r="U416" s="97">
        <f t="shared" si="500"/>
        <v>0</v>
      </c>
      <c r="W416" s="134"/>
    </row>
    <row r="417" spans="1:49" s="9" customFormat="1" ht="19.5" customHeight="1" thickBot="1" x14ac:dyDescent="0.25">
      <c r="B417" s="162" t="s">
        <v>14</v>
      </c>
      <c r="C417" s="148"/>
      <c r="D417" s="12"/>
      <c r="E417" s="15">
        <f t="shared" ref="E417:F417" si="501">SUM(E411:E416)+E404</f>
        <v>171</v>
      </c>
      <c r="F417" s="15">
        <f t="shared" si="501"/>
        <v>0</v>
      </c>
      <c r="G417" s="15">
        <f t="shared" si="494"/>
        <v>171</v>
      </c>
      <c r="H417" s="15">
        <f t="shared" ref="H417:J417" si="502">SUM(H411:H416)+H404</f>
        <v>0</v>
      </c>
      <c r="I417" s="15">
        <f t="shared" si="495"/>
        <v>171</v>
      </c>
      <c r="J417" s="15">
        <f t="shared" si="502"/>
        <v>0</v>
      </c>
      <c r="K417" s="15">
        <f t="shared" si="496"/>
        <v>171</v>
      </c>
      <c r="L417" s="73"/>
      <c r="M417" s="163" t="s">
        <v>18</v>
      </c>
      <c r="N417" s="164"/>
      <c r="O417" s="66">
        <f t="shared" ref="O417:P417" si="503">+O415+O410+O404+O414+O416</f>
        <v>171</v>
      </c>
      <c r="P417" s="66">
        <f t="shared" si="503"/>
        <v>0</v>
      </c>
      <c r="Q417" s="66">
        <f t="shared" si="492"/>
        <v>171</v>
      </c>
      <c r="R417" s="66">
        <f t="shared" ref="R417" si="504">+R415+R410+R404+R414+R416</f>
        <v>0</v>
      </c>
      <c r="S417" s="66">
        <f t="shared" si="493"/>
        <v>171</v>
      </c>
      <c r="T417" s="66">
        <f t="shared" ref="T417" si="505">+T415+T410+T404+T414+T416</f>
        <v>0</v>
      </c>
      <c r="U417" s="66">
        <f>+U416+U415+U414+U410+U404</f>
        <v>171</v>
      </c>
      <c r="V417" s="5"/>
      <c r="W417" s="136"/>
      <c r="X417" s="328">
        <f>+Q417-G417</f>
        <v>0</v>
      </c>
      <c r="Y417" s="5"/>
      <c r="Z417" s="5"/>
      <c r="AA417" s="5"/>
      <c r="AB417" s="5"/>
      <c r="AC417" s="5"/>
      <c r="AD417" s="5"/>
      <c r="AE417" s="5"/>
      <c r="AF417" s="5"/>
      <c r="AG417" s="5"/>
      <c r="AH417" s="5"/>
      <c r="AI417" s="5"/>
      <c r="AJ417" s="5"/>
      <c r="AK417" s="5"/>
      <c r="AL417" s="5"/>
      <c r="AM417" s="5"/>
      <c r="AN417" s="5"/>
      <c r="AO417" s="5"/>
      <c r="AP417" s="5"/>
      <c r="AQ417" s="5"/>
      <c r="AR417" s="5"/>
      <c r="AS417" s="5"/>
      <c r="AT417" s="5"/>
      <c r="AU417" s="5"/>
      <c r="AV417" s="5"/>
      <c r="AW417" s="5"/>
    </row>
    <row r="418" spans="1:49" s="6" customFormat="1" ht="25.5" customHeight="1" x14ac:dyDescent="0.2">
      <c r="B418" s="324" t="s">
        <v>120</v>
      </c>
      <c r="C418" s="319" t="s">
        <v>118</v>
      </c>
      <c r="D418" s="317"/>
      <c r="E418" s="318"/>
      <c r="F418" s="318"/>
      <c r="G418" s="318"/>
      <c r="H418" s="318"/>
      <c r="I418" s="318"/>
      <c r="J418" s="318"/>
      <c r="K418" s="318"/>
      <c r="L418" s="129"/>
      <c r="M418" s="130"/>
      <c r="N418" s="189"/>
      <c r="O418" s="189"/>
      <c r="P418" s="189"/>
      <c r="Q418" s="189"/>
      <c r="R418" s="189"/>
      <c r="S418" s="189"/>
      <c r="T418" s="189"/>
      <c r="U418" s="189"/>
      <c r="W418" s="135"/>
    </row>
    <row r="419" spans="1:49" ht="40.5" customHeight="1" x14ac:dyDescent="0.2">
      <c r="B419" s="101" t="s">
        <v>0</v>
      </c>
      <c r="C419" s="311"/>
      <c r="D419" s="102"/>
      <c r="E419" s="40" t="str">
        <f t="shared" ref="E419:K419" si="506">+E$6</f>
        <v>Eredeti előirányzat
2025. év</v>
      </c>
      <c r="F419" s="40" t="str">
        <f t="shared" si="506"/>
        <v>1 számú 
módosítás</v>
      </c>
      <c r="G419" s="40" t="str">
        <f t="shared" si="506"/>
        <v>1. Módosított előirányzat
2025. év</v>
      </c>
      <c r="H419" s="40" t="str">
        <f t="shared" si="506"/>
        <v>2 számú 
módosítás</v>
      </c>
      <c r="I419" s="40" t="str">
        <f t="shared" si="506"/>
        <v>2. Módosított előirányzat
2025. év</v>
      </c>
      <c r="J419" s="40" t="str">
        <f t="shared" si="506"/>
        <v>3 számú 
módosítás</v>
      </c>
      <c r="K419" s="40" t="str">
        <f t="shared" si="506"/>
        <v>3. Módosított előirányzat
2025. év</v>
      </c>
      <c r="L419" s="55"/>
      <c r="M419" s="61" t="s">
        <v>1</v>
      </c>
      <c r="N419" s="103"/>
      <c r="O419" s="40" t="str">
        <f t="shared" ref="O419:U419" si="507">+O$6</f>
        <v>Eredeti előirányzat
2025. év</v>
      </c>
      <c r="P419" s="40" t="str">
        <f t="shared" si="507"/>
        <v>1 számú 
módosítás</v>
      </c>
      <c r="Q419" s="40" t="str">
        <f t="shared" si="507"/>
        <v>1. Módosított előirányzat
2025. év</v>
      </c>
      <c r="R419" s="40" t="str">
        <f t="shared" si="507"/>
        <v>2 számú 
módosítás</v>
      </c>
      <c r="S419" s="40" t="str">
        <f t="shared" si="507"/>
        <v>2. Módosított előirányzat
2025. év</v>
      </c>
      <c r="T419" s="40" t="str">
        <f t="shared" si="507"/>
        <v>3 számú 
módosítás</v>
      </c>
      <c r="U419" s="40" t="str">
        <f t="shared" si="507"/>
        <v>3. Módosított előirányzat
2025. év</v>
      </c>
      <c r="W419" s="134"/>
    </row>
    <row r="420" spans="1:49" ht="19.5" customHeight="1" x14ac:dyDescent="0.2">
      <c r="B420" s="147"/>
      <c r="C420" s="148" t="s">
        <v>2</v>
      </c>
      <c r="D420" s="149"/>
      <c r="E420" s="150">
        <f t="shared" ref="E420:I420" si="508">+E421+E422+E423+E424</f>
        <v>0</v>
      </c>
      <c r="F420" s="150">
        <f t="shared" si="508"/>
        <v>0</v>
      </c>
      <c r="G420" s="150">
        <f t="shared" si="508"/>
        <v>0</v>
      </c>
      <c r="H420" s="150">
        <f t="shared" si="508"/>
        <v>0</v>
      </c>
      <c r="I420" s="150">
        <f t="shared" si="508"/>
        <v>0</v>
      </c>
      <c r="J420" s="150">
        <f t="shared" ref="J420:K420" si="509">+J421+J422+J423+J424</f>
        <v>0</v>
      </c>
      <c r="K420" s="150">
        <f t="shared" si="509"/>
        <v>0</v>
      </c>
      <c r="L420" s="50"/>
      <c r="M420" s="151" t="s">
        <v>3</v>
      </c>
      <c r="N420" s="152"/>
      <c r="O420" s="80">
        <f t="shared" ref="O420:P420" si="510">SUM(O421:O425)</f>
        <v>9100</v>
      </c>
      <c r="P420" s="80">
        <f t="shared" si="510"/>
        <v>0</v>
      </c>
      <c r="Q420" s="80">
        <f>+O420+P420</f>
        <v>9100</v>
      </c>
      <c r="R420" s="80">
        <f t="shared" ref="R420" si="511">SUM(R421:R425)</f>
        <v>0</v>
      </c>
      <c r="S420" s="80">
        <f>+Q420+R420</f>
        <v>9100</v>
      </c>
      <c r="T420" s="80">
        <f t="shared" ref="T420" si="512">SUM(T421:T425)</f>
        <v>0</v>
      </c>
      <c r="U420" s="80">
        <f>SUM(U421:U425)</f>
        <v>9100</v>
      </c>
      <c r="W420" s="134"/>
    </row>
    <row r="421" spans="1:49" ht="19.5" customHeight="1" x14ac:dyDescent="0.2">
      <c r="B421" s="153"/>
      <c r="C421" s="154" t="s">
        <v>4</v>
      </c>
      <c r="D421" s="154"/>
      <c r="E421" s="155"/>
      <c r="F421" s="155">
        <v>0</v>
      </c>
      <c r="G421" s="155"/>
      <c r="H421" s="155"/>
      <c r="I421" s="155"/>
      <c r="J421" s="155"/>
      <c r="K421" s="155"/>
      <c r="L421" s="52"/>
      <c r="M421" s="156"/>
      <c r="N421" s="157" t="s">
        <v>6</v>
      </c>
      <c r="O421" s="158"/>
      <c r="P421" s="158">
        <v>0</v>
      </c>
      <c r="Q421" s="158">
        <f t="shared" ref="Q421:Q433" si="513">+O421+P421</f>
        <v>0</v>
      </c>
      <c r="R421" s="158">
        <v>0</v>
      </c>
      <c r="S421" s="158">
        <f t="shared" ref="S421:S433" si="514">+Q421+R421</f>
        <v>0</v>
      </c>
      <c r="T421" s="158">
        <v>0</v>
      </c>
      <c r="U421" s="158">
        <f>+S421+T421</f>
        <v>0</v>
      </c>
      <c r="W421" s="134"/>
    </row>
    <row r="422" spans="1:49" ht="23.25" customHeight="1" x14ac:dyDescent="0.2">
      <c r="A422" s="2"/>
      <c r="B422" s="105"/>
      <c r="C422" s="21" t="s">
        <v>5</v>
      </c>
      <c r="D422" s="22"/>
      <c r="E422" s="8"/>
      <c r="F422" s="8"/>
      <c r="G422" s="8">
        <f t="shared" ref="G422:G433" si="515">+E422+F422</f>
        <v>0</v>
      </c>
      <c r="H422" s="8"/>
      <c r="I422" s="8">
        <f t="shared" ref="I422:I433" si="516">+G422+H422</f>
        <v>0</v>
      </c>
      <c r="J422" s="8">
        <v>0</v>
      </c>
      <c r="K422" s="8">
        <f>+I422+J422</f>
        <v>0</v>
      </c>
      <c r="L422" s="52"/>
      <c r="M422" s="59"/>
      <c r="N422" s="23" t="s">
        <v>8</v>
      </c>
      <c r="O422" s="86"/>
      <c r="P422" s="86">
        <v>0</v>
      </c>
      <c r="Q422" s="86">
        <f t="shared" si="513"/>
        <v>0</v>
      </c>
      <c r="R422" s="86">
        <v>0</v>
      </c>
      <c r="S422" s="86">
        <f t="shared" si="514"/>
        <v>0</v>
      </c>
      <c r="T422" s="86">
        <v>0</v>
      </c>
      <c r="U422" s="86">
        <f>+S422+T422</f>
        <v>0</v>
      </c>
      <c r="W422" s="134"/>
    </row>
    <row r="423" spans="1:49" ht="19.5" customHeight="1" x14ac:dyDescent="0.2">
      <c r="A423" s="2"/>
      <c r="B423" s="105"/>
      <c r="C423" s="21" t="s">
        <v>7</v>
      </c>
      <c r="D423" s="22"/>
      <c r="E423" s="8"/>
      <c r="F423" s="8">
        <v>0</v>
      </c>
      <c r="G423" s="8">
        <f t="shared" si="515"/>
        <v>0</v>
      </c>
      <c r="H423" s="8">
        <v>0</v>
      </c>
      <c r="I423" s="8">
        <f t="shared" si="516"/>
        <v>0</v>
      </c>
      <c r="J423" s="8">
        <v>0</v>
      </c>
      <c r="K423" s="8">
        <f t="shared" ref="K423:K433" si="517">+I423+J423</f>
        <v>0</v>
      </c>
      <c r="L423" s="52"/>
      <c r="M423" s="59"/>
      <c r="N423" s="24" t="s">
        <v>9</v>
      </c>
      <c r="O423" s="86">
        <v>9100</v>
      </c>
      <c r="P423" s="86">
        <v>0</v>
      </c>
      <c r="Q423" s="86">
        <f t="shared" si="513"/>
        <v>9100</v>
      </c>
      <c r="R423" s="86">
        <v>0</v>
      </c>
      <c r="S423" s="86">
        <f t="shared" si="514"/>
        <v>9100</v>
      </c>
      <c r="T423" s="86">
        <v>0</v>
      </c>
      <c r="U423" s="86">
        <f>+S423+T423</f>
        <v>9100</v>
      </c>
      <c r="W423" s="134"/>
    </row>
    <row r="424" spans="1:49" ht="19.5" customHeight="1" x14ac:dyDescent="0.2">
      <c r="A424" s="2"/>
      <c r="B424" s="105"/>
      <c r="C424" s="21" t="s">
        <v>21</v>
      </c>
      <c r="D424" s="22"/>
      <c r="E424" s="8"/>
      <c r="F424" s="8">
        <v>0</v>
      </c>
      <c r="G424" s="8">
        <f t="shared" si="515"/>
        <v>0</v>
      </c>
      <c r="H424" s="8">
        <v>0</v>
      </c>
      <c r="I424" s="8">
        <f t="shared" si="516"/>
        <v>0</v>
      </c>
      <c r="J424" s="8">
        <v>0</v>
      </c>
      <c r="K424" s="8">
        <f t="shared" si="517"/>
        <v>0</v>
      </c>
      <c r="L424" s="52"/>
      <c r="M424" s="59"/>
      <c r="N424" s="24" t="s">
        <v>11</v>
      </c>
      <c r="O424" s="86"/>
      <c r="P424" s="86">
        <v>0</v>
      </c>
      <c r="Q424" s="86">
        <f t="shared" si="513"/>
        <v>0</v>
      </c>
      <c r="R424" s="86">
        <v>0</v>
      </c>
      <c r="S424" s="86">
        <f t="shared" si="514"/>
        <v>0</v>
      </c>
      <c r="T424" s="86">
        <v>0</v>
      </c>
      <c r="U424" s="86">
        <f>+S424+T424</f>
        <v>0</v>
      </c>
      <c r="W424" s="134"/>
    </row>
    <row r="425" spans="1:49" ht="19.5" customHeight="1" x14ac:dyDescent="0.2">
      <c r="A425" s="2"/>
      <c r="B425" s="106"/>
      <c r="C425" s="25"/>
      <c r="D425" s="25"/>
      <c r="E425" s="107"/>
      <c r="F425" s="107">
        <v>0</v>
      </c>
      <c r="G425" s="8">
        <f t="shared" si="515"/>
        <v>0</v>
      </c>
      <c r="H425" s="107">
        <v>0</v>
      </c>
      <c r="I425" s="8">
        <f t="shared" si="516"/>
        <v>0</v>
      </c>
      <c r="J425" s="107">
        <v>0</v>
      </c>
      <c r="K425" s="8">
        <f t="shared" si="517"/>
        <v>0</v>
      </c>
      <c r="L425" s="56"/>
      <c r="M425" s="60"/>
      <c r="N425" s="27" t="s">
        <v>12</v>
      </c>
      <c r="O425" s="87"/>
      <c r="P425" s="87">
        <v>0</v>
      </c>
      <c r="Q425" s="87">
        <f t="shared" si="513"/>
        <v>0</v>
      </c>
      <c r="R425" s="87">
        <v>0</v>
      </c>
      <c r="S425" s="87">
        <f t="shared" si="514"/>
        <v>0</v>
      </c>
      <c r="T425" s="87">
        <v>0</v>
      </c>
      <c r="U425" s="87">
        <f>+S425+T425</f>
        <v>0</v>
      </c>
      <c r="W425" s="134"/>
    </row>
    <row r="426" spans="1:49" ht="19.5" customHeight="1" x14ac:dyDescent="0.2">
      <c r="A426" s="2"/>
      <c r="B426" s="106"/>
      <c r="C426" s="25"/>
      <c r="D426" s="25"/>
      <c r="E426" s="107"/>
      <c r="F426" s="107">
        <v>0</v>
      </c>
      <c r="G426" s="8">
        <f t="shared" si="515"/>
        <v>0</v>
      </c>
      <c r="H426" s="107">
        <v>0</v>
      </c>
      <c r="I426" s="8">
        <f t="shared" si="516"/>
        <v>0</v>
      </c>
      <c r="J426" s="107">
        <v>0</v>
      </c>
      <c r="K426" s="8">
        <f t="shared" si="517"/>
        <v>0</v>
      </c>
      <c r="L426" s="33"/>
      <c r="M426" s="151" t="s">
        <v>13</v>
      </c>
      <c r="N426" s="152"/>
      <c r="O426" s="66">
        <f t="shared" ref="O426:P426" si="518">SUM(O427:O429)</f>
        <v>0</v>
      </c>
      <c r="P426" s="66">
        <f t="shared" si="518"/>
        <v>0</v>
      </c>
      <c r="Q426" s="66">
        <f t="shared" si="513"/>
        <v>0</v>
      </c>
      <c r="R426" s="66">
        <f t="shared" ref="R426" si="519">SUM(R427:R429)</f>
        <v>0</v>
      </c>
      <c r="S426" s="66">
        <f t="shared" si="514"/>
        <v>0</v>
      </c>
      <c r="T426" s="66">
        <f t="shared" ref="T426" si="520">SUM(T427:T429)</f>
        <v>0</v>
      </c>
      <c r="U426" s="80">
        <f>SUM(U427:U429)</f>
        <v>0</v>
      </c>
      <c r="W426" s="134"/>
    </row>
    <row r="427" spans="1:49" ht="19.5" customHeight="1" x14ac:dyDescent="0.2">
      <c r="A427" s="2"/>
      <c r="B427" s="147"/>
      <c r="C427" s="148" t="s">
        <v>10</v>
      </c>
      <c r="D427" s="12"/>
      <c r="E427" s="13"/>
      <c r="F427" s="13">
        <v>0</v>
      </c>
      <c r="G427" s="13">
        <f t="shared" si="515"/>
        <v>0</v>
      </c>
      <c r="H427" s="13">
        <v>0</v>
      </c>
      <c r="I427" s="13">
        <f t="shared" si="516"/>
        <v>0</v>
      </c>
      <c r="J427" s="13">
        <v>0</v>
      </c>
      <c r="K427" s="13">
        <f t="shared" si="517"/>
        <v>0</v>
      </c>
      <c r="L427" s="50"/>
      <c r="M427" s="156"/>
      <c r="N427" s="157" t="s">
        <v>15</v>
      </c>
      <c r="O427" s="158">
        <v>0</v>
      </c>
      <c r="P427" s="158">
        <v>0</v>
      </c>
      <c r="Q427" s="158">
        <f t="shared" si="513"/>
        <v>0</v>
      </c>
      <c r="R427" s="158">
        <v>0</v>
      </c>
      <c r="S427" s="158">
        <f t="shared" si="514"/>
        <v>0</v>
      </c>
      <c r="T427" s="158">
        <v>0</v>
      </c>
      <c r="U427" s="158">
        <f t="shared" ref="U427:U432" si="521">+S427+T427</f>
        <v>0</v>
      </c>
      <c r="W427" s="134"/>
    </row>
    <row r="428" spans="1:49" ht="19.5" customHeight="1" x14ac:dyDescent="0.2">
      <c r="A428" s="2"/>
      <c r="B428" s="147"/>
      <c r="C428" s="148" t="s">
        <v>23</v>
      </c>
      <c r="D428" s="12"/>
      <c r="E428" s="15">
        <v>9100</v>
      </c>
      <c r="F428" s="15">
        <v>0</v>
      </c>
      <c r="G428" s="15">
        <f t="shared" si="515"/>
        <v>9100</v>
      </c>
      <c r="H428" s="15">
        <v>0</v>
      </c>
      <c r="I428" s="15">
        <f t="shared" si="516"/>
        <v>9100</v>
      </c>
      <c r="J428" s="15">
        <v>0</v>
      </c>
      <c r="K428" s="15">
        <f t="shared" si="517"/>
        <v>9100</v>
      </c>
      <c r="L428" s="51"/>
      <c r="M428" s="59"/>
      <c r="N428" s="24" t="s">
        <v>16</v>
      </c>
      <c r="O428" s="86"/>
      <c r="P428" s="86">
        <v>0</v>
      </c>
      <c r="Q428" s="86">
        <f t="shared" si="513"/>
        <v>0</v>
      </c>
      <c r="R428" s="86">
        <v>0</v>
      </c>
      <c r="S428" s="86">
        <f t="shared" si="514"/>
        <v>0</v>
      </c>
      <c r="T428" s="86">
        <v>0</v>
      </c>
      <c r="U428" s="86">
        <f t="shared" si="521"/>
        <v>0</v>
      </c>
      <c r="W428" s="134"/>
    </row>
    <row r="429" spans="1:49" ht="19.5" customHeight="1" x14ac:dyDescent="0.2">
      <c r="A429" s="2"/>
      <c r="B429" s="147"/>
      <c r="C429" s="148" t="s">
        <v>22</v>
      </c>
      <c r="D429" s="12"/>
      <c r="E429" s="64"/>
      <c r="F429" s="64">
        <v>0</v>
      </c>
      <c r="G429" s="64">
        <f t="shared" si="515"/>
        <v>0</v>
      </c>
      <c r="H429" s="64">
        <v>0</v>
      </c>
      <c r="I429" s="64">
        <f t="shared" si="516"/>
        <v>0</v>
      </c>
      <c r="J429" s="64">
        <v>0</v>
      </c>
      <c r="K429" s="64">
        <f t="shared" si="517"/>
        <v>0</v>
      </c>
      <c r="M429" s="108"/>
      <c r="N429" s="109" t="s">
        <v>17</v>
      </c>
      <c r="O429" s="88"/>
      <c r="P429" s="88">
        <v>0</v>
      </c>
      <c r="Q429" s="88">
        <f t="shared" si="513"/>
        <v>0</v>
      </c>
      <c r="R429" s="88">
        <v>0</v>
      </c>
      <c r="S429" s="88">
        <f t="shared" si="514"/>
        <v>0</v>
      </c>
      <c r="T429" s="88">
        <v>0</v>
      </c>
      <c r="U429" s="88">
        <f t="shared" si="521"/>
        <v>0</v>
      </c>
      <c r="W429" s="134"/>
    </row>
    <row r="430" spans="1:49" ht="19.5" customHeight="1" x14ac:dyDescent="0.2">
      <c r="A430" s="2"/>
      <c r="B430" s="147"/>
      <c r="C430" s="148" t="s">
        <v>43</v>
      </c>
      <c r="D430" s="12"/>
      <c r="E430" s="15"/>
      <c r="F430" s="15">
        <v>0</v>
      </c>
      <c r="G430" s="15">
        <f t="shared" si="515"/>
        <v>0</v>
      </c>
      <c r="H430" s="15">
        <v>0</v>
      </c>
      <c r="I430" s="15">
        <f t="shared" si="516"/>
        <v>0</v>
      </c>
      <c r="J430" s="15">
        <v>0</v>
      </c>
      <c r="K430" s="15">
        <f t="shared" si="517"/>
        <v>0</v>
      </c>
      <c r="L430" s="51"/>
      <c r="M430" s="160" t="s">
        <v>41</v>
      </c>
      <c r="N430" s="14"/>
      <c r="O430" s="66"/>
      <c r="P430" s="66">
        <v>0</v>
      </c>
      <c r="Q430" s="66">
        <f t="shared" si="513"/>
        <v>0</v>
      </c>
      <c r="R430" s="66">
        <v>0</v>
      </c>
      <c r="S430" s="66">
        <f t="shared" si="514"/>
        <v>0</v>
      </c>
      <c r="T430" s="66">
        <v>0</v>
      </c>
      <c r="U430" s="66">
        <f t="shared" si="521"/>
        <v>0</v>
      </c>
      <c r="W430" s="134"/>
    </row>
    <row r="431" spans="1:49" ht="19.5" customHeight="1" x14ac:dyDescent="0.2">
      <c r="B431" s="147"/>
      <c r="C431" s="148" t="s">
        <v>48</v>
      </c>
      <c r="D431" s="12"/>
      <c r="E431" s="64">
        <v>0</v>
      </c>
      <c r="F431" s="64">
        <v>0</v>
      </c>
      <c r="G431" s="64">
        <f t="shared" si="515"/>
        <v>0</v>
      </c>
      <c r="H431" s="64">
        <v>0</v>
      </c>
      <c r="I431" s="64">
        <f t="shared" si="516"/>
        <v>0</v>
      </c>
      <c r="J431" s="64">
        <v>0</v>
      </c>
      <c r="K431" s="64">
        <f t="shared" si="517"/>
        <v>0</v>
      </c>
      <c r="L431" s="33"/>
      <c r="M431" s="61" t="s">
        <v>36</v>
      </c>
      <c r="N431" s="32"/>
      <c r="O431" s="66">
        <v>0</v>
      </c>
      <c r="P431" s="66">
        <v>0</v>
      </c>
      <c r="Q431" s="66">
        <f t="shared" si="513"/>
        <v>0</v>
      </c>
      <c r="R431" s="66">
        <v>0</v>
      </c>
      <c r="S431" s="66">
        <f t="shared" si="514"/>
        <v>0</v>
      </c>
      <c r="T431" s="66">
        <v>0</v>
      </c>
      <c r="U431" s="66">
        <f t="shared" si="521"/>
        <v>0</v>
      </c>
      <c r="W431" s="134"/>
    </row>
    <row r="432" spans="1:49" ht="19.5" customHeight="1" thickBot="1" x14ac:dyDescent="0.25">
      <c r="B432" s="110"/>
      <c r="C432" s="41" t="s">
        <v>58</v>
      </c>
      <c r="D432" s="41"/>
      <c r="E432" s="65"/>
      <c r="F432" s="65">
        <v>0</v>
      </c>
      <c r="G432" s="65">
        <f t="shared" si="515"/>
        <v>0</v>
      </c>
      <c r="H432" s="65">
        <v>0</v>
      </c>
      <c r="I432" s="65">
        <f t="shared" si="516"/>
        <v>0</v>
      </c>
      <c r="J432" s="65">
        <v>0</v>
      </c>
      <c r="K432" s="65">
        <f t="shared" si="517"/>
        <v>0</v>
      </c>
      <c r="L432" s="33"/>
      <c r="M432" s="161" t="s">
        <v>59</v>
      </c>
      <c r="N432" s="145"/>
      <c r="O432" s="97"/>
      <c r="P432" s="97">
        <v>0</v>
      </c>
      <c r="Q432" s="97">
        <f t="shared" si="513"/>
        <v>0</v>
      </c>
      <c r="R432" s="97">
        <v>0</v>
      </c>
      <c r="S432" s="97">
        <f t="shared" si="514"/>
        <v>0</v>
      </c>
      <c r="T432" s="97">
        <v>0</v>
      </c>
      <c r="U432" s="97">
        <f t="shared" si="521"/>
        <v>0</v>
      </c>
      <c r="W432" s="134"/>
    </row>
    <row r="433" spans="1:49" s="9" customFormat="1" ht="19.5" customHeight="1" thickBot="1" x14ac:dyDescent="0.25">
      <c r="B433" s="162" t="s">
        <v>14</v>
      </c>
      <c r="C433" s="148"/>
      <c r="D433" s="12"/>
      <c r="E433" s="15">
        <f t="shared" ref="E433:F433" si="522">SUM(E427:E432)+E420</f>
        <v>9100</v>
      </c>
      <c r="F433" s="15">
        <f t="shared" si="522"/>
        <v>0</v>
      </c>
      <c r="G433" s="15">
        <f t="shared" si="515"/>
        <v>9100</v>
      </c>
      <c r="H433" s="15">
        <f t="shared" ref="H433:J433" si="523">SUM(H427:H432)+H420</f>
        <v>0</v>
      </c>
      <c r="I433" s="15">
        <f t="shared" si="516"/>
        <v>9100</v>
      </c>
      <c r="J433" s="15">
        <f t="shared" si="523"/>
        <v>0</v>
      </c>
      <c r="K433" s="15">
        <f t="shared" si="517"/>
        <v>9100</v>
      </c>
      <c r="L433" s="73"/>
      <c r="M433" s="163" t="s">
        <v>18</v>
      </c>
      <c r="N433" s="164"/>
      <c r="O433" s="66">
        <f t="shared" ref="O433:P433" si="524">+O431+O426+O420+O430+O432</f>
        <v>9100</v>
      </c>
      <c r="P433" s="66">
        <f t="shared" si="524"/>
        <v>0</v>
      </c>
      <c r="Q433" s="66">
        <f t="shared" si="513"/>
        <v>9100</v>
      </c>
      <c r="R433" s="66">
        <f t="shared" ref="R433" si="525">+R431+R426+R420+R430+R432</f>
        <v>0</v>
      </c>
      <c r="S433" s="66">
        <f t="shared" si="514"/>
        <v>9100</v>
      </c>
      <c r="T433" s="66">
        <f t="shared" ref="T433" si="526">+T431+T426+T420+T430+T432</f>
        <v>0</v>
      </c>
      <c r="U433" s="66">
        <f>+U432+U431+U430+U426+U420</f>
        <v>9100</v>
      </c>
      <c r="V433" s="5"/>
      <c r="W433" s="136"/>
      <c r="X433" s="328">
        <f>+Q433-G433</f>
        <v>0</v>
      </c>
      <c r="Y433" s="5"/>
      <c r="Z433" s="5"/>
      <c r="AA433" s="5"/>
      <c r="AB433" s="5"/>
      <c r="AC433" s="5"/>
      <c r="AD433" s="5"/>
      <c r="AE433" s="5"/>
      <c r="AF433" s="5"/>
      <c r="AG433" s="5"/>
      <c r="AH433" s="5"/>
      <c r="AI433" s="5"/>
      <c r="AJ433" s="5"/>
      <c r="AK433" s="5"/>
      <c r="AL433" s="5"/>
      <c r="AM433" s="5"/>
      <c r="AN433" s="5"/>
      <c r="AO433" s="5"/>
      <c r="AP433" s="5"/>
      <c r="AQ433" s="5"/>
      <c r="AR433" s="5"/>
      <c r="AS433" s="5"/>
      <c r="AT433" s="5"/>
      <c r="AU433" s="5"/>
      <c r="AV433" s="5"/>
      <c r="AW433" s="5"/>
    </row>
    <row r="434" spans="1:49" s="6" customFormat="1" ht="25.5" customHeight="1" x14ac:dyDescent="0.2">
      <c r="B434" s="315">
        <v>44565</v>
      </c>
      <c r="C434" s="316" t="s">
        <v>144</v>
      </c>
      <c r="D434" s="317"/>
      <c r="E434" s="318"/>
      <c r="F434" s="318"/>
      <c r="G434" s="318"/>
      <c r="H434" s="318"/>
      <c r="I434" s="318"/>
      <c r="J434" s="318"/>
      <c r="K434" s="318"/>
      <c r="L434" s="129"/>
      <c r="M434" s="130"/>
      <c r="N434" s="189"/>
      <c r="O434" s="189"/>
      <c r="P434" s="189"/>
      <c r="Q434" s="189"/>
      <c r="R434" s="189"/>
      <c r="S434" s="189"/>
      <c r="T434" s="189"/>
      <c r="U434" s="189"/>
      <c r="W434" s="135"/>
    </row>
    <row r="435" spans="1:49" ht="40.5" customHeight="1" x14ac:dyDescent="0.2">
      <c r="B435" s="101" t="s">
        <v>0</v>
      </c>
      <c r="C435" s="311"/>
      <c r="D435" s="102"/>
      <c r="E435" s="40" t="str">
        <f t="shared" ref="E435:K435" si="527">+E$6</f>
        <v>Eredeti előirányzat
2025. év</v>
      </c>
      <c r="F435" s="40" t="str">
        <f t="shared" si="527"/>
        <v>1 számú 
módosítás</v>
      </c>
      <c r="G435" s="40" t="str">
        <f t="shared" si="527"/>
        <v>1. Módosított előirányzat
2025. év</v>
      </c>
      <c r="H435" s="40" t="str">
        <f t="shared" si="527"/>
        <v>2 számú 
módosítás</v>
      </c>
      <c r="I435" s="40" t="str">
        <f t="shared" si="527"/>
        <v>2. Módosított előirányzat
2025. év</v>
      </c>
      <c r="J435" s="40" t="str">
        <f t="shared" si="527"/>
        <v>3 számú 
módosítás</v>
      </c>
      <c r="K435" s="40" t="str">
        <f t="shared" si="527"/>
        <v>3. Módosított előirányzat
2025. év</v>
      </c>
      <c r="L435" s="55"/>
      <c r="M435" s="61" t="s">
        <v>1</v>
      </c>
      <c r="N435" s="103"/>
      <c r="O435" s="40" t="str">
        <f t="shared" ref="O435:U435" si="528">+O$6</f>
        <v>Eredeti előirányzat
2025. év</v>
      </c>
      <c r="P435" s="40" t="str">
        <f t="shared" si="528"/>
        <v>1 számú 
módosítás</v>
      </c>
      <c r="Q435" s="40" t="str">
        <f t="shared" si="528"/>
        <v>1. Módosított előirányzat
2025. év</v>
      </c>
      <c r="R435" s="40" t="str">
        <f t="shared" si="528"/>
        <v>2 számú 
módosítás</v>
      </c>
      <c r="S435" s="40" t="str">
        <f t="shared" si="528"/>
        <v>2. Módosított előirányzat
2025. év</v>
      </c>
      <c r="T435" s="40" t="str">
        <f t="shared" si="528"/>
        <v>3 számú 
módosítás</v>
      </c>
      <c r="U435" s="40" t="str">
        <f t="shared" si="528"/>
        <v>3. Módosított előirányzat
2025. év</v>
      </c>
      <c r="W435" s="134"/>
    </row>
    <row r="436" spans="1:49" ht="19.5" customHeight="1" x14ac:dyDescent="0.2">
      <c r="B436" s="147"/>
      <c r="C436" s="148" t="s">
        <v>2</v>
      </c>
      <c r="D436" s="149"/>
      <c r="E436" s="150">
        <f t="shared" ref="E436:I436" si="529">+E437+E438+E439+E440</f>
        <v>0</v>
      </c>
      <c r="F436" s="150">
        <f t="shared" si="529"/>
        <v>0</v>
      </c>
      <c r="G436" s="150">
        <f t="shared" si="529"/>
        <v>0</v>
      </c>
      <c r="H436" s="150">
        <f t="shared" si="529"/>
        <v>0</v>
      </c>
      <c r="I436" s="150">
        <f t="shared" si="529"/>
        <v>0</v>
      </c>
      <c r="J436" s="150">
        <f t="shared" ref="J436:K436" si="530">+J437+J438+J439+J440</f>
        <v>0</v>
      </c>
      <c r="K436" s="150">
        <f t="shared" si="530"/>
        <v>0</v>
      </c>
      <c r="L436" s="50"/>
      <c r="M436" s="151" t="s">
        <v>3</v>
      </c>
      <c r="N436" s="152"/>
      <c r="O436" s="80">
        <f t="shared" ref="O436:P436" si="531">SUM(O437:O441)</f>
        <v>0</v>
      </c>
      <c r="P436" s="80">
        <f t="shared" si="531"/>
        <v>16000</v>
      </c>
      <c r="Q436" s="80">
        <f>+O436+P436</f>
        <v>16000</v>
      </c>
      <c r="R436" s="80">
        <f t="shared" ref="R436" si="532">SUM(R437:R441)</f>
        <v>0</v>
      </c>
      <c r="S436" s="80">
        <f>+Q436+R436</f>
        <v>16000</v>
      </c>
      <c r="T436" s="80">
        <f t="shared" ref="T436" si="533">SUM(T437:T441)</f>
        <v>0</v>
      </c>
      <c r="U436" s="80">
        <f>SUM(U437:U441)</f>
        <v>16000</v>
      </c>
      <c r="W436" s="134"/>
    </row>
    <row r="437" spans="1:49" ht="19.5" customHeight="1" x14ac:dyDescent="0.2">
      <c r="B437" s="153"/>
      <c r="C437" s="154" t="s">
        <v>4</v>
      </c>
      <c r="D437" s="154"/>
      <c r="E437" s="155"/>
      <c r="F437" s="155">
        <v>0</v>
      </c>
      <c r="G437" s="155"/>
      <c r="H437" s="155"/>
      <c r="I437" s="155"/>
      <c r="J437" s="155"/>
      <c r="K437" s="155"/>
      <c r="L437" s="52"/>
      <c r="M437" s="156"/>
      <c r="N437" s="157" t="s">
        <v>6</v>
      </c>
      <c r="O437" s="158"/>
      <c r="P437" s="158">
        <v>0</v>
      </c>
      <c r="Q437" s="158">
        <f t="shared" ref="Q437:Q449" si="534">+O437+P437</f>
        <v>0</v>
      </c>
      <c r="R437" s="158">
        <v>0</v>
      </c>
      <c r="S437" s="158">
        <f t="shared" ref="S437:S449" si="535">+Q437+R437</f>
        <v>0</v>
      </c>
      <c r="T437" s="158">
        <v>0</v>
      </c>
      <c r="U437" s="158">
        <f>+T437+S437</f>
        <v>0</v>
      </c>
      <c r="W437" s="134"/>
    </row>
    <row r="438" spans="1:49" ht="23.25" customHeight="1" x14ac:dyDescent="0.2">
      <c r="A438" s="2"/>
      <c r="B438" s="105"/>
      <c r="C438" s="21" t="s">
        <v>5</v>
      </c>
      <c r="D438" s="22"/>
      <c r="E438" s="8"/>
      <c r="F438" s="8">
        <v>0</v>
      </c>
      <c r="G438" s="8">
        <f>+E438+F438</f>
        <v>0</v>
      </c>
      <c r="H438" s="8">
        <v>0</v>
      </c>
      <c r="I438" s="8">
        <f>+G438+H438</f>
        <v>0</v>
      </c>
      <c r="J438" s="8">
        <v>0</v>
      </c>
      <c r="K438" s="8">
        <f>+I438+J438</f>
        <v>0</v>
      </c>
      <c r="L438" s="52"/>
      <c r="M438" s="59"/>
      <c r="N438" s="23" t="s">
        <v>8</v>
      </c>
      <c r="O438" s="86"/>
      <c r="P438" s="86">
        <v>0</v>
      </c>
      <c r="Q438" s="86">
        <f t="shared" si="534"/>
        <v>0</v>
      </c>
      <c r="R438" s="86">
        <v>0</v>
      </c>
      <c r="S438" s="86">
        <f t="shared" si="535"/>
        <v>0</v>
      </c>
      <c r="T438" s="86">
        <v>0</v>
      </c>
      <c r="U438" s="86">
        <f t="shared" ref="U438:U441" si="536">+T438+S438</f>
        <v>0</v>
      </c>
      <c r="W438" s="134"/>
    </row>
    <row r="439" spans="1:49" ht="19.5" customHeight="1" x14ac:dyDescent="0.2">
      <c r="A439" s="2"/>
      <c r="B439" s="105"/>
      <c r="C439" s="21" t="s">
        <v>7</v>
      </c>
      <c r="D439" s="22"/>
      <c r="E439" s="8"/>
      <c r="F439" s="8">
        <v>0</v>
      </c>
      <c r="G439" s="8">
        <f t="shared" ref="G439:G449" si="537">+E439+F439</f>
        <v>0</v>
      </c>
      <c r="H439" s="8">
        <v>0</v>
      </c>
      <c r="I439" s="8">
        <f t="shared" ref="I439:I449" si="538">+G439+H439</f>
        <v>0</v>
      </c>
      <c r="J439" s="8">
        <v>0</v>
      </c>
      <c r="K439" s="8">
        <f t="shared" ref="K439:K449" si="539">+I439+J439</f>
        <v>0</v>
      </c>
      <c r="L439" s="52"/>
      <c r="M439" s="59"/>
      <c r="N439" s="24" t="s">
        <v>9</v>
      </c>
      <c r="O439" s="86">
        <v>0</v>
      </c>
      <c r="P439" s="86">
        <v>16000</v>
      </c>
      <c r="Q439" s="86">
        <f t="shared" si="534"/>
        <v>16000</v>
      </c>
      <c r="R439" s="86">
        <v>0</v>
      </c>
      <c r="S439" s="86">
        <f t="shared" si="535"/>
        <v>16000</v>
      </c>
      <c r="T439" s="86">
        <v>0</v>
      </c>
      <c r="U439" s="86">
        <f t="shared" si="536"/>
        <v>16000</v>
      </c>
      <c r="W439" s="134"/>
    </row>
    <row r="440" spans="1:49" ht="19.5" customHeight="1" x14ac:dyDescent="0.2">
      <c r="A440" s="2"/>
      <c r="B440" s="105"/>
      <c r="C440" s="21" t="s">
        <v>21</v>
      </c>
      <c r="D440" s="22"/>
      <c r="E440" s="8"/>
      <c r="F440" s="8">
        <v>0</v>
      </c>
      <c r="G440" s="8">
        <f t="shared" si="537"/>
        <v>0</v>
      </c>
      <c r="H440" s="8">
        <v>0</v>
      </c>
      <c r="I440" s="8">
        <f t="shared" si="538"/>
        <v>0</v>
      </c>
      <c r="J440" s="8">
        <v>0</v>
      </c>
      <c r="K440" s="8">
        <f t="shared" si="539"/>
        <v>0</v>
      </c>
      <c r="L440" s="52"/>
      <c r="M440" s="59"/>
      <c r="N440" s="24" t="s">
        <v>11</v>
      </c>
      <c r="O440" s="86"/>
      <c r="P440" s="86">
        <v>0</v>
      </c>
      <c r="Q440" s="86">
        <f t="shared" si="534"/>
        <v>0</v>
      </c>
      <c r="R440" s="86">
        <v>0</v>
      </c>
      <c r="S440" s="86">
        <f t="shared" si="535"/>
        <v>0</v>
      </c>
      <c r="T440" s="86">
        <v>0</v>
      </c>
      <c r="U440" s="86">
        <f t="shared" si="536"/>
        <v>0</v>
      </c>
      <c r="W440" s="134"/>
    </row>
    <row r="441" spans="1:49" ht="19.5" customHeight="1" x14ac:dyDescent="0.2">
      <c r="A441" s="2"/>
      <c r="B441" s="106"/>
      <c r="C441" s="25"/>
      <c r="D441" s="25"/>
      <c r="E441" s="107"/>
      <c r="F441" s="107">
        <v>0</v>
      </c>
      <c r="G441" s="8">
        <f t="shared" si="537"/>
        <v>0</v>
      </c>
      <c r="H441" s="107">
        <v>0</v>
      </c>
      <c r="I441" s="8">
        <f t="shared" si="538"/>
        <v>0</v>
      </c>
      <c r="J441" s="107">
        <v>0</v>
      </c>
      <c r="K441" s="8">
        <f t="shared" si="539"/>
        <v>0</v>
      </c>
      <c r="L441" s="56"/>
      <c r="M441" s="60"/>
      <c r="N441" s="27" t="s">
        <v>12</v>
      </c>
      <c r="O441" s="87"/>
      <c r="P441" s="87">
        <v>0</v>
      </c>
      <c r="Q441" s="87">
        <f t="shared" si="534"/>
        <v>0</v>
      </c>
      <c r="R441" s="87">
        <v>0</v>
      </c>
      <c r="S441" s="87">
        <f t="shared" si="535"/>
        <v>0</v>
      </c>
      <c r="T441" s="87">
        <v>0</v>
      </c>
      <c r="U441" s="87">
        <f t="shared" si="536"/>
        <v>0</v>
      </c>
      <c r="W441" s="134"/>
    </row>
    <row r="442" spans="1:49" ht="19.5" customHeight="1" x14ac:dyDescent="0.2">
      <c r="A442" s="2"/>
      <c r="B442" s="106"/>
      <c r="C442" s="25"/>
      <c r="D442" s="25"/>
      <c r="E442" s="107"/>
      <c r="F442" s="107">
        <v>0</v>
      </c>
      <c r="G442" s="8">
        <f t="shared" si="537"/>
        <v>0</v>
      </c>
      <c r="H442" s="107">
        <v>0</v>
      </c>
      <c r="I442" s="8">
        <f t="shared" si="538"/>
        <v>0</v>
      </c>
      <c r="J442" s="107">
        <v>0</v>
      </c>
      <c r="K442" s="8">
        <f t="shared" si="539"/>
        <v>0</v>
      </c>
      <c r="L442" s="33"/>
      <c r="M442" s="151" t="s">
        <v>13</v>
      </c>
      <c r="N442" s="152"/>
      <c r="O442" s="66">
        <f t="shared" ref="O442:P442" si="540">SUM(O443:O445)</f>
        <v>0</v>
      </c>
      <c r="P442" s="66">
        <f t="shared" si="540"/>
        <v>0</v>
      </c>
      <c r="Q442" s="66">
        <f t="shared" si="534"/>
        <v>0</v>
      </c>
      <c r="R442" s="66">
        <f t="shared" ref="R442" si="541">SUM(R443:R445)</f>
        <v>0</v>
      </c>
      <c r="S442" s="66">
        <f t="shared" si="535"/>
        <v>0</v>
      </c>
      <c r="T442" s="66">
        <f t="shared" ref="T442" si="542">SUM(T443:T445)</f>
        <v>0</v>
      </c>
      <c r="U442" s="66">
        <f>SUM(U443:U445)</f>
        <v>0</v>
      </c>
      <c r="W442" s="134"/>
    </row>
    <row r="443" spans="1:49" ht="19.5" customHeight="1" x14ac:dyDescent="0.2">
      <c r="A443" s="2"/>
      <c r="B443" s="147"/>
      <c r="C443" s="148" t="s">
        <v>10</v>
      </c>
      <c r="D443" s="12"/>
      <c r="E443" s="13"/>
      <c r="F443" s="13">
        <v>16000</v>
      </c>
      <c r="G443" s="13">
        <f t="shared" si="537"/>
        <v>16000</v>
      </c>
      <c r="H443" s="13">
        <v>0</v>
      </c>
      <c r="I443" s="13">
        <f t="shared" si="538"/>
        <v>16000</v>
      </c>
      <c r="J443" s="13">
        <v>0</v>
      </c>
      <c r="K443" s="13">
        <f t="shared" si="539"/>
        <v>16000</v>
      </c>
      <c r="L443" s="50"/>
      <c r="M443" s="156"/>
      <c r="N443" s="157" t="s">
        <v>15</v>
      </c>
      <c r="O443" s="158">
        <v>0</v>
      </c>
      <c r="P443" s="158">
        <v>0</v>
      </c>
      <c r="Q443" s="158">
        <f t="shared" si="534"/>
        <v>0</v>
      </c>
      <c r="R443" s="158">
        <v>0</v>
      </c>
      <c r="S443" s="158">
        <f t="shared" si="535"/>
        <v>0</v>
      </c>
      <c r="T443" s="158">
        <v>0</v>
      </c>
      <c r="U443" s="158">
        <f>+T443+S443</f>
        <v>0</v>
      </c>
      <c r="W443" s="134"/>
    </row>
    <row r="444" spans="1:49" ht="19.5" customHeight="1" x14ac:dyDescent="0.2">
      <c r="A444" s="2"/>
      <c r="B444" s="147"/>
      <c r="C444" s="148" t="s">
        <v>23</v>
      </c>
      <c r="D444" s="12"/>
      <c r="E444" s="15">
        <v>0</v>
      </c>
      <c r="F444" s="15">
        <v>0</v>
      </c>
      <c r="G444" s="15">
        <f t="shared" si="537"/>
        <v>0</v>
      </c>
      <c r="H444" s="15">
        <v>0</v>
      </c>
      <c r="I444" s="15">
        <f t="shared" si="538"/>
        <v>0</v>
      </c>
      <c r="J444" s="15">
        <v>0</v>
      </c>
      <c r="K444" s="15">
        <f t="shared" si="539"/>
        <v>0</v>
      </c>
      <c r="L444" s="51"/>
      <c r="M444" s="59"/>
      <c r="N444" s="24" t="s">
        <v>16</v>
      </c>
      <c r="O444" s="86"/>
      <c r="P444" s="86">
        <v>0</v>
      </c>
      <c r="Q444" s="86">
        <f t="shared" si="534"/>
        <v>0</v>
      </c>
      <c r="R444" s="86">
        <v>0</v>
      </c>
      <c r="S444" s="86">
        <f t="shared" si="535"/>
        <v>0</v>
      </c>
      <c r="T444" s="86">
        <v>0</v>
      </c>
      <c r="U444" s="86">
        <f t="shared" ref="U444:U445" si="543">+T444+S444</f>
        <v>0</v>
      </c>
      <c r="W444" s="134"/>
    </row>
    <row r="445" spans="1:49" ht="19.5" customHeight="1" x14ac:dyDescent="0.2">
      <c r="A445" s="2"/>
      <c r="B445" s="147"/>
      <c r="C445" s="148" t="s">
        <v>22</v>
      </c>
      <c r="D445" s="12"/>
      <c r="E445" s="64"/>
      <c r="F445" s="64">
        <v>0</v>
      </c>
      <c r="G445" s="64">
        <f t="shared" si="537"/>
        <v>0</v>
      </c>
      <c r="H445" s="64">
        <v>0</v>
      </c>
      <c r="I445" s="64">
        <f t="shared" si="538"/>
        <v>0</v>
      </c>
      <c r="J445" s="64">
        <v>0</v>
      </c>
      <c r="K445" s="64">
        <f t="shared" si="539"/>
        <v>0</v>
      </c>
      <c r="M445" s="108"/>
      <c r="N445" s="109" t="s">
        <v>17</v>
      </c>
      <c r="O445" s="88"/>
      <c r="P445" s="88">
        <v>0</v>
      </c>
      <c r="Q445" s="88">
        <f t="shared" si="534"/>
        <v>0</v>
      </c>
      <c r="R445" s="88">
        <v>0</v>
      </c>
      <c r="S445" s="88">
        <f t="shared" si="535"/>
        <v>0</v>
      </c>
      <c r="T445" s="88">
        <v>0</v>
      </c>
      <c r="U445" s="88">
        <f t="shared" si="543"/>
        <v>0</v>
      </c>
      <c r="W445" s="134"/>
    </row>
    <row r="446" spans="1:49" ht="19.5" customHeight="1" x14ac:dyDescent="0.2">
      <c r="A446" s="2"/>
      <c r="B446" s="147"/>
      <c r="C446" s="148" t="s">
        <v>43</v>
      </c>
      <c r="D446" s="12"/>
      <c r="E446" s="15"/>
      <c r="F446" s="15">
        <v>0</v>
      </c>
      <c r="G446" s="15">
        <f t="shared" si="537"/>
        <v>0</v>
      </c>
      <c r="H446" s="15">
        <v>0</v>
      </c>
      <c r="I446" s="15">
        <f t="shared" si="538"/>
        <v>0</v>
      </c>
      <c r="J446" s="15">
        <v>0</v>
      </c>
      <c r="K446" s="15">
        <f t="shared" si="539"/>
        <v>0</v>
      </c>
      <c r="L446" s="51"/>
      <c r="M446" s="160" t="s">
        <v>41</v>
      </c>
      <c r="N446" s="14"/>
      <c r="O446" s="66"/>
      <c r="P446" s="66">
        <v>0</v>
      </c>
      <c r="Q446" s="66">
        <f t="shared" si="534"/>
        <v>0</v>
      </c>
      <c r="R446" s="66">
        <v>0</v>
      </c>
      <c r="S446" s="66">
        <f t="shared" si="535"/>
        <v>0</v>
      </c>
      <c r="T446" s="66">
        <v>0</v>
      </c>
      <c r="U446" s="66">
        <f>+T446+S446</f>
        <v>0</v>
      </c>
      <c r="W446" s="134"/>
    </row>
    <row r="447" spans="1:49" ht="19.5" customHeight="1" x14ac:dyDescent="0.2">
      <c r="B447" s="147"/>
      <c r="C447" s="148" t="s">
        <v>48</v>
      </c>
      <c r="D447" s="12"/>
      <c r="E447" s="64">
        <v>0</v>
      </c>
      <c r="F447" s="64">
        <v>0</v>
      </c>
      <c r="G447" s="64">
        <f t="shared" si="537"/>
        <v>0</v>
      </c>
      <c r="H447" s="64">
        <v>0</v>
      </c>
      <c r="I447" s="64">
        <f t="shared" si="538"/>
        <v>0</v>
      </c>
      <c r="J447" s="64">
        <v>0</v>
      </c>
      <c r="K447" s="64">
        <f t="shared" si="539"/>
        <v>0</v>
      </c>
      <c r="L447" s="33"/>
      <c r="M447" s="61" t="s">
        <v>36</v>
      </c>
      <c r="N447" s="32"/>
      <c r="O447" s="66">
        <v>0</v>
      </c>
      <c r="P447" s="66">
        <v>0</v>
      </c>
      <c r="Q447" s="66">
        <f t="shared" si="534"/>
        <v>0</v>
      </c>
      <c r="R447" s="66">
        <v>0</v>
      </c>
      <c r="S447" s="66">
        <f t="shared" si="535"/>
        <v>0</v>
      </c>
      <c r="T447" s="66">
        <v>0</v>
      </c>
      <c r="U447" s="66">
        <f t="shared" ref="U447:U449" si="544">+T447+S447</f>
        <v>0</v>
      </c>
      <c r="W447" s="134"/>
    </row>
    <row r="448" spans="1:49" ht="19.5" customHeight="1" thickBot="1" x14ac:dyDescent="0.25">
      <c r="B448" s="110"/>
      <c r="C448" s="41" t="s">
        <v>58</v>
      </c>
      <c r="D448" s="41"/>
      <c r="E448" s="65"/>
      <c r="F448" s="65">
        <v>0</v>
      </c>
      <c r="G448" s="65">
        <f t="shared" si="537"/>
        <v>0</v>
      </c>
      <c r="H448" s="65">
        <v>0</v>
      </c>
      <c r="I448" s="65">
        <f t="shared" si="538"/>
        <v>0</v>
      </c>
      <c r="J448" s="65">
        <v>0</v>
      </c>
      <c r="K448" s="65">
        <f t="shared" si="539"/>
        <v>0</v>
      </c>
      <c r="L448" s="33"/>
      <c r="M448" s="161" t="s">
        <v>59</v>
      </c>
      <c r="N448" s="145"/>
      <c r="O448" s="97"/>
      <c r="P448" s="97">
        <v>0</v>
      </c>
      <c r="Q448" s="97">
        <f t="shared" si="534"/>
        <v>0</v>
      </c>
      <c r="R448" s="97">
        <v>0</v>
      </c>
      <c r="S448" s="97">
        <f t="shared" si="535"/>
        <v>0</v>
      </c>
      <c r="T448" s="97">
        <v>0</v>
      </c>
      <c r="U448" s="97">
        <f t="shared" si="544"/>
        <v>0</v>
      </c>
      <c r="W448" s="134"/>
    </row>
    <row r="449" spans="1:49" s="9" customFormat="1" ht="19.5" customHeight="1" thickBot="1" x14ac:dyDescent="0.25">
      <c r="B449" s="162" t="s">
        <v>14</v>
      </c>
      <c r="C449" s="148"/>
      <c r="D449" s="12"/>
      <c r="E449" s="15">
        <f t="shared" ref="E449:F449" si="545">SUM(E443:E448)+E436</f>
        <v>0</v>
      </c>
      <c r="F449" s="15">
        <f t="shared" si="545"/>
        <v>16000</v>
      </c>
      <c r="G449" s="15">
        <f t="shared" si="537"/>
        <v>16000</v>
      </c>
      <c r="H449" s="15">
        <f t="shared" ref="H449:J449" si="546">SUM(H443:H448)+H436</f>
        <v>0</v>
      </c>
      <c r="I449" s="15">
        <f t="shared" si="538"/>
        <v>16000</v>
      </c>
      <c r="J449" s="15">
        <f t="shared" si="546"/>
        <v>0</v>
      </c>
      <c r="K449" s="15">
        <f t="shared" si="539"/>
        <v>16000</v>
      </c>
      <c r="L449" s="73"/>
      <c r="M449" s="163" t="s">
        <v>18</v>
      </c>
      <c r="N449" s="164"/>
      <c r="O449" s="66">
        <f t="shared" ref="O449:P449" si="547">+O447+O442+O436+O446+O448</f>
        <v>0</v>
      </c>
      <c r="P449" s="66">
        <f t="shared" si="547"/>
        <v>16000</v>
      </c>
      <c r="Q449" s="66">
        <f t="shared" si="534"/>
        <v>16000</v>
      </c>
      <c r="R449" s="66">
        <f t="shared" ref="R449" si="548">+R447+R442+R436+R446+R448</f>
        <v>0</v>
      </c>
      <c r="S449" s="66">
        <f t="shared" si="535"/>
        <v>16000</v>
      </c>
      <c r="T449" s="66">
        <f t="shared" ref="T449" si="549">+T447+T442+T436+T446+T448</f>
        <v>0</v>
      </c>
      <c r="U449" s="66">
        <f t="shared" si="544"/>
        <v>16000</v>
      </c>
      <c r="V449" s="5"/>
      <c r="W449" s="136"/>
      <c r="X449" s="328">
        <f>+Q449-G449</f>
        <v>0</v>
      </c>
      <c r="Y449" s="5"/>
      <c r="Z449" s="5"/>
      <c r="AA449" s="5"/>
      <c r="AB449" s="5"/>
      <c r="AC449" s="5"/>
      <c r="AD449" s="5"/>
      <c r="AE449" s="5"/>
      <c r="AF449" s="5"/>
      <c r="AG449" s="5"/>
      <c r="AH449" s="5"/>
      <c r="AI449" s="5"/>
      <c r="AJ449" s="5"/>
      <c r="AK449" s="5"/>
      <c r="AL449" s="5"/>
      <c r="AM449" s="5"/>
      <c r="AN449" s="5"/>
      <c r="AO449" s="5"/>
      <c r="AP449" s="5"/>
      <c r="AQ449" s="5"/>
      <c r="AR449" s="5"/>
      <c r="AS449" s="5"/>
      <c r="AT449" s="5"/>
      <c r="AU449" s="5"/>
      <c r="AV449" s="5"/>
      <c r="AW449" s="5"/>
    </row>
    <row r="450" spans="1:49" s="6" customFormat="1" ht="25.5" hidden="1" customHeight="1" outlineLevel="1" collapsed="1" x14ac:dyDescent="0.2">
      <c r="B450" s="258" t="s">
        <v>122</v>
      </c>
      <c r="C450" s="192"/>
      <c r="D450" s="193"/>
      <c r="E450" s="192"/>
      <c r="F450" s="192"/>
      <c r="G450" s="192"/>
      <c r="H450" s="192"/>
      <c r="I450" s="192"/>
      <c r="J450" s="192"/>
      <c r="K450" s="192"/>
      <c r="L450" s="192"/>
      <c r="M450" s="253" t="s">
        <v>72</v>
      </c>
      <c r="N450" s="194"/>
      <c r="O450" s="194"/>
      <c r="P450" s="194"/>
      <c r="Q450" s="194"/>
      <c r="R450" s="194"/>
      <c r="S450" s="194"/>
      <c r="T450" s="194"/>
      <c r="U450" s="194"/>
      <c r="W450" s="135"/>
    </row>
    <row r="451" spans="1:49" ht="40.5" hidden="1" customHeight="1" outlineLevel="1" x14ac:dyDescent="0.2">
      <c r="B451" s="195" t="s">
        <v>0</v>
      </c>
      <c r="C451" s="196"/>
      <c r="D451" s="197"/>
      <c r="E451" s="198" t="str">
        <f t="shared" ref="E451:K451" si="550">+E$6</f>
        <v>Eredeti előirányzat
2025. év</v>
      </c>
      <c r="F451" s="198" t="str">
        <f t="shared" si="550"/>
        <v>1 számú 
módosítás</v>
      </c>
      <c r="G451" s="198" t="str">
        <f t="shared" si="550"/>
        <v>1. Módosított előirányzat
2025. év</v>
      </c>
      <c r="H451" s="198" t="str">
        <f t="shared" si="550"/>
        <v>2 számú 
módosítás</v>
      </c>
      <c r="I451" s="198" t="str">
        <f t="shared" si="550"/>
        <v>2. Módosított előirányzat
2025. év</v>
      </c>
      <c r="J451" s="198" t="str">
        <f t="shared" si="550"/>
        <v>3 számú 
módosítás</v>
      </c>
      <c r="K451" s="198" t="str">
        <f t="shared" si="550"/>
        <v>3. Módosított előirányzat
2025. év</v>
      </c>
      <c r="L451" s="199"/>
      <c r="M451" s="200" t="s">
        <v>1</v>
      </c>
      <c r="N451" s="201"/>
      <c r="O451" s="198" t="str">
        <f t="shared" ref="O451:U451" si="551">+O$6</f>
        <v>Eredeti előirányzat
2025. év</v>
      </c>
      <c r="P451" s="198" t="str">
        <f t="shared" si="551"/>
        <v>1 számú 
módosítás</v>
      </c>
      <c r="Q451" s="198" t="str">
        <f t="shared" si="551"/>
        <v>1. Módosított előirányzat
2025. év</v>
      </c>
      <c r="R451" s="198" t="str">
        <f t="shared" si="551"/>
        <v>2 számú 
módosítás</v>
      </c>
      <c r="S451" s="198" t="str">
        <f t="shared" si="551"/>
        <v>2. Módosított előirányzat
2025. év</v>
      </c>
      <c r="T451" s="198" t="str">
        <f t="shared" si="551"/>
        <v>3 számú 
módosítás</v>
      </c>
      <c r="U451" s="198" t="str">
        <f t="shared" si="551"/>
        <v>3. Módosított előirányzat
2025. év</v>
      </c>
      <c r="W451" s="134"/>
      <c r="X451" s="264" t="s">
        <v>76</v>
      </c>
    </row>
    <row r="452" spans="1:49" ht="19.5" hidden="1" customHeight="1" outlineLevel="1" x14ac:dyDescent="0.2">
      <c r="B452" s="202" t="s">
        <v>2</v>
      </c>
      <c r="C452" s="203"/>
      <c r="D452" s="204"/>
      <c r="E452" s="205">
        <f t="shared" ref="E452:I452" si="552">+E453+E454+E455+E456</f>
        <v>0</v>
      </c>
      <c r="F452" s="205">
        <f t="shared" si="552"/>
        <v>0</v>
      </c>
      <c r="G452" s="205">
        <f t="shared" si="552"/>
        <v>0</v>
      </c>
      <c r="H452" s="205">
        <f t="shared" si="552"/>
        <v>0</v>
      </c>
      <c r="I452" s="205">
        <f t="shared" si="552"/>
        <v>0</v>
      </c>
      <c r="J452" s="205">
        <f t="shared" ref="J452:K452" si="553">+J453+J454+J455+J456</f>
        <v>0</v>
      </c>
      <c r="K452" s="205">
        <f t="shared" si="553"/>
        <v>0</v>
      </c>
      <c r="L452" s="206"/>
      <c r="M452" s="207" t="s">
        <v>3</v>
      </c>
      <c r="N452" s="208"/>
      <c r="O452" s="209">
        <f t="shared" ref="O452" si="554">SUM(O453:O457)</f>
        <v>27000</v>
      </c>
      <c r="P452" s="209">
        <f t="shared" ref="P452:S452" si="555">SUM(P453:P457)</f>
        <v>9215</v>
      </c>
      <c r="Q452" s="209">
        <f t="shared" si="555"/>
        <v>36215</v>
      </c>
      <c r="R452" s="209">
        <f t="shared" si="555"/>
        <v>0</v>
      </c>
      <c r="S452" s="209">
        <f t="shared" si="555"/>
        <v>36215</v>
      </c>
      <c r="T452" s="209">
        <f t="shared" ref="T452" si="556">SUM(T453:T457)</f>
        <v>0</v>
      </c>
      <c r="U452" s="209">
        <f>SUM(U453:U457)</f>
        <v>36215</v>
      </c>
      <c r="W452" s="134"/>
      <c r="X452" s="80">
        <f>SUM(X453:X457)</f>
        <v>36215</v>
      </c>
      <c r="Z452" s="5">
        <f t="shared" ref="Z452:Z461" si="557">+X452-U452</f>
        <v>0</v>
      </c>
    </row>
    <row r="453" spans="1:49" ht="19.5" hidden="1" customHeight="1" outlineLevel="1" x14ac:dyDescent="0.2">
      <c r="B453" s="210" t="s">
        <v>4</v>
      </c>
      <c r="C453" s="232"/>
      <c r="D453" s="232"/>
      <c r="E453" s="233"/>
      <c r="F453" s="233">
        <v>0</v>
      </c>
      <c r="G453" s="233"/>
      <c r="H453" s="233"/>
      <c r="I453" s="233"/>
      <c r="J453" s="233"/>
      <c r="K453" s="233"/>
      <c r="L453" s="234"/>
      <c r="M453" s="249" t="s">
        <v>6</v>
      </c>
      <c r="N453" s="340"/>
      <c r="O453" s="235">
        <f t="shared" ref="O453:U457" si="558">SUMIF($N$106:$N$448,$M$453:$M$457,O$106:O$448)</f>
        <v>0</v>
      </c>
      <c r="P453" s="235">
        <f t="shared" si="558"/>
        <v>0</v>
      </c>
      <c r="Q453" s="235">
        <f t="shared" si="558"/>
        <v>0</v>
      </c>
      <c r="R453" s="235">
        <f t="shared" si="558"/>
        <v>0</v>
      </c>
      <c r="S453" s="235">
        <f t="shared" si="558"/>
        <v>0</v>
      </c>
      <c r="T453" s="235">
        <f>SUMIF($N$106:$N$448,$M$453:$M$457,T$106:T$448)</f>
        <v>0</v>
      </c>
      <c r="U453" s="235">
        <f>SUMIF($N$106:$N$445,$M$453:$M$461,$U$74:$U$445)</f>
        <v>0</v>
      </c>
      <c r="W453" s="134"/>
      <c r="X453" s="158">
        <v>0</v>
      </c>
      <c r="Z453" s="5">
        <f t="shared" si="557"/>
        <v>0</v>
      </c>
    </row>
    <row r="454" spans="1:49" ht="23.25" hidden="1" customHeight="1" outlineLevel="1" x14ac:dyDescent="0.2">
      <c r="A454" s="2"/>
      <c r="B454" s="211" t="s">
        <v>5</v>
      </c>
      <c r="C454" s="236"/>
      <c r="D454" s="237"/>
      <c r="E454" s="238">
        <f t="shared" ref="E454:K456" si="559">SUMIF($C$107:$C$448,$B$454:$B$464,E$107:E$448)</f>
        <v>0</v>
      </c>
      <c r="F454" s="238">
        <f t="shared" si="559"/>
        <v>0</v>
      </c>
      <c r="G454" s="238">
        <f t="shared" si="559"/>
        <v>0</v>
      </c>
      <c r="H454" s="238">
        <f t="shared" si="559"/>
        <v>0</v>
      </c>
      <c r="I454" s="238">
        <f t="shared" si="559"/>
        <v>0</v>
      </c>
      <c r="J454" s="238">
        <f t="shared" si="559"/>
        <v>0</v>
      </c>
      <c r="K454" s="238">
        <f t="shared" si="559"/>
        <v>0</v>
      </c>
      <c r="L454" s="234"/>
      <c r="M454" s="250" t="s">
        <v>8</v>
      </c>
      <c r="N454" s="341"/>
      <c r="O454" s="239">
        <f t="shared" si="558"/>
        <v>0</v>
      </c>
      <c r="P454" s="239">
        <f t="shared" si="558"/>
        <v>0</v>
      </c>
      <c r="Q454" s="239">
        <f t="shared" si="558"/>
        <v>0</v>
      </c>
      <c r="R454" s="239">
        <f t="shared" si="558"/>
        <v>0</v>
      </c>
      <c r="S454" s="239">
        <f t="shared" si="558"/>
        <v>0</v>
      </c>
      <c r="T454" s="239">
        <f t="shared" si="558"/>
        <v>0</v>
      </c>
      <c r="U454" s="239">
        <f t="shared" ref="U454:U457" si="560">SUMIF($N$106:$N$445,$M$453:$M$461,$U$74:$U$445)</f>
        <v>0</v>
      </c>
      <c r="W454" s="134"/>
      <c r="X454" s="86">
        <v>0</v>
      </c>
      <c r="Z454" s="5">
        <f t="shared" si="557"/>
        <v>0</v>
      </c>
    </row>
    <row r="455" spans="1:49" ht="19.5" hidden="1" customHeight="1" outlineLevel="1" x14ac:dyDescent="0.2">
      <c r="A455" s="2"/>
      <c r="B455" s="211" t="s">
        <v>7</v>
      </c>
      <c r="C455" s="236"/>
      <c r="D455" s="237"/>
      <c r="E455" s="238">
        <f t="shared" si="559"/>
        <v>0</v>
      </c>
      <c r="F455" s="238">
        <f t="shared" si="559"/>
        <v>0</v>
      </c>
      <c r="G455" s="238">
        <f t="shared" si="559"/>
        <v>0</v>
      </c>
      <c r="H455" s="238">
        <f t="shared" si="559"/>
        <v>0</v>
      </c>
      <c r="I455" s="238">
        <f t="shared" si="559"/>
        <v>0</v>
      </c>
      <c r="J455" s="238">
        <f t="shared" si="559"/>
        <v>0</v>
      </c>
      <c r="K455" s="238">
        <f t="shared" si="559"/>
        <v>0</v>
      </c>
      <c r="L455" s="234"/>
      <c r="M455" s="250" t="s">
        <v>9</v>
      </c>
      <c r="N455" s="341"/>
      <c r="O455" s="239">
        <f>SUMIF($N$106:$N$448,$M$453:$M$457,O$106:O$448)</f>
        <v>27000</v>
      </c>
      <c r="P455" s="239">
        <f t="shared" si="558"/>
        <v>9215</v>
      </c>
      <c r="Q455" s="239">
        <f t="shared" si="558"/>
        <v>36215</v>
      </c>
      <c r="R455" s="239">
        <f t="shared" si="558"/>
        <v>0</v>
      </c>
      <c r="S455" s="239">
        <f t="shared" si="558"/>
        <v>36215</v>
      </c>
      <c r="T455" s="239">
        <f t="shared" si="558"/>
        <v>0</v>
      </c>
      <c r="U455" s="239">
        <f t="shared" si="558"/>
        <v>36215</v>
      </c>
      <c r="W455" s="134"/>
      <c r="X455" s="86">
        <v>36215</v>
      </c>
      <c r="Z455" s="5">
        <f t="shared" si="557"/>
        <v>0</v>
      </c>
    </row>
    <row r="456" spans="1:49" ht="19.5" hidden="1" customHeight="1" outlineLevel="1" x14ac:dyDescent="0.2">
      <c r="A456" s="2"/>
      <c r="B456" s="211" t="s">
        <v>21</v>
      </c>
      <c r="C456" s="236"/>
      <c r="D456" s="237"/>
      <c r="E456" s="238">
        <f t="shared" si="559"/>
        <v>0</v>
      </c>
      <c r="F456" s="238">
        <f t="shared" si="559"/>
        <v>0</v>
      </c>
      <c r="G456" s="238">
        <f t="shared" si="559"/>
        <v>0</v>
      </c>
      <c r="H456" s="238">
        <f t="shared" si="559"/>
        <v>0</v>
      </c>
      <c r="I456" s="238">
        <f t="shared" si="559"/>
        <v>0</v>
      </c>
      <c r="J456" s="238">
        <f t="shared" si="559"/>
        <v>0</v>
      </c>
      <c r="K456" s="238">
        <f t="shared" si="559"/>
        <v>0</v>
      </c>
      <c r="L456" s="234"/>
      <c r="M456" s="250" t="s">
        <v>11</v>
      </c>
      <c r="N456" s="341"/>
      <c r="O456" s="239">
        <f t="shared" si="558"/>
        <v>0</v>
      </c>
      <c r="P456" s="239">
        <f t="shared" si="558"/>
        <v>0</v>
      </c>
      <c r="Q456" s="239">
        <f t="shared" si="558"/>
        <v>0</v>
      </c>
      <c r="R456" s="239">
        <f t="shared" si="558"/>
        <v>0</v>
      </c>
      <c r="S456" s="239">
        <f t="shared" si="558"/>
        <v>0</v>
      </c>
      <c r="T456" s="239">
        <f t="shared" si="558"/>
        <v>0</v>
      </c>
      <c r="U456" s="239">
        <f t="shared" si="560"/>
        <v>0</v>
      </c>
      <c r="W456" s="134"/>
      <c r="X456" s="86">
        <v>0</v>
      </c>
      <c r="Z456" s="5">
        <f t="shared" si="557"/>
        <v>0</v>
      </c>
    </row>
    <row r="457" spans="1:49" ht="19.5" hidden="1" customHeight="1" outlineLevel="1" x14ac:dyDescent="0.2">
      <c r="A457" s="2"/>
      <c r="B457" s="212"/>
      <c r="C457" s="241"/>
      <c r="D457" s="241"/>
      <c r="E457" s="242"/>
      <c r="F457" s="242"/>
      <c r="G457" s="242"/>
      <c r="H457" s="242"/>
      <c r="I457" s="242"/>
      <c r="J457" s="242"/>
      <c r="K457" s="242"/>
      <c r="L457" s="234"/>
      <c r="M457" s="251" t="s">
        <v>12</v>
      </c>
      <c r="N457" s="342"/>
      <c r="O457" s="243">
        <f t="shared" si="558"/>
        <v>0</v>
      </c>
      <c r="P457" s="243">
        <f t="shared" si="558"/>
        <v>0</v>
      </c>
      <c r="Q457" s="243">
        <f t="shared" si="558"/>
        <v>0</v>
      </c>
      <c r="R457" s="243">
        <f t="shared" si="558"/>
        <v>0</v>
      </c>
      <c r="S457" s="243">
        <f t="shared" si="558"/>
        <v>0</v>
      </c>
      <c r="T457" s="243">
        <f t="shared" si="558"/>
        <v>0</v>
      </c>
      <c r="U457" s="243">
        <f t="shared" si="560"/>
        <v>0</v>
      </c>
      <c r="W457" s="134"/>
      <c r="X457" s="87">
        <v>0</v>
      </c>
      <c r="Z457" s="5">
        <f t="shared" si="557"/>
        <v>0</v>
      </c>
    </row>
    <row r="458" spans="1:49" ht="19.5" hidden="1" customHeight="1" outlineLevel="1" x14ac:dyDescent="0.2">
      <c r="A458" s="2"/>
      <c r="B458" s="212"/>
      <c r="C458" s="241"/>
      <c r="D458" s="241"/>
      <c r="E458" s="242"/>
      <c r="F458" s="242"/>
      <c r="G458" s="242"/>
      <c r="H458" s="242"/>
      <c r="I458" s="242"/>
      <c r="J458" s="242"/>
      <c r="K458" s="242"/>
      <c r="L458" s="213"/>
      <c r="M458" s="336" t="s">
        <v>13</v>
      </c>
      <c r="N458" s="208"/>
      <c r="O458" s="214">
        <f t="shared" ref="O458" si="561">SUM(O459:O461)</f>
        <v>2271</v>
      </c>
      <c r="P458" s="214">
        <f t="shared" ref="P458:S458" si="562">SUM(P459:P461)</f>
        <v>0</v>
      </c>
      <c r="Q458" s="214">
        <f t="shared" si="562"/>
        <v>2271</v>
      </c>
      <c r="R458" s="214">
        <f t="shared" si="562"/>
        <v>0</v>
      </c>
      <c r="S458" s="214">
        <f t="shared" si="562"/>
        <v>2271</v>
      </c>
      <c r="T458" s="214">
        <f t="shared" ref="T458:U458" si="563">SUM(T459:T461)</f>
        <v>0</v>
      </c>
      <c r="U458" s="214">
        <f t="shared" si="563"/>
        <v>2271</v>
      </c>
      <c r="W458" s="134"/>
      <c r="X458" s="66">
        <f>SUM(X459:X461)</f>
        <v>2271</v>
      </c>
      <c r="Z458" s="5">
        <f t="shared" si="557"/>
        <v>0</v>
      </c>
    </row>
    <row r="459" spans="1:49" ht="19.5" hidden="1" customHeight="1" outlineLevel="1" x14ac:dyDescent="0.2">
      <c r="A459" s="2"/>
      <c r="B459" s="215" t="s">
        <v>10</v>
      </c>
      <c r="C459" s="203"/>
      <c r="D459" s="216"/>
      <c r="E459" s="217">
        <f t="shared" ref="E459:K464" si="564">SUMIF($C$107:$C$448,$B$454:$B$464,E$107:E$448)</f>
        <v>20000</v>
      </c>
      <c r="F459" s="217">
        <f t="shared" si="564"/>
        <v>9215</v>
      </c>
      <c r="G459" s="217">
        <f t="shared" si="564"/>
        <v>29215</v>
      </c>
      <c r="H459" s="217">
        <f t="shared" si="564"/>
        <v>0</v>
      </c>
      <c r="I459" s="217">
        <f t="shared" si="564"/>
        <v>29215</v>
      </c>
      <c r="J459" s="217">
        <f t="shared" si="564"/>
        <v>0</v>
      </c>
      <c r="K459" s="217">
        <f t="shared" si="564"/>
        <v>29215</v>
      </c>
      <c r="L459" s="206"/>
      <c r="M459" s="337" t="s">
        <v>15</v>
      </c>
      <c r="N459" s="334"/>
      <c r="O459" s="235">
        <f t="shared" ref="O459:U461" si="565">SUMIF($N$106:$N$448,$M$459:$M$461,O$106:O$448)</f>
        <v>2100</v>
      </c>
      <c r="P459" s="235">
        <f t="shared" si="565"/>
        <v>0</v>
      </c>
      <c r="Q459" s="235">
        <f t="shared" si="565"/>
        <v>2100</v>
      </c>
      <c r="R459" s="235">
        <f t="shared" si="565"/>
        <v>0</v>
      </c>
      <c r="S459" s="235">
        <f t="shared" si="565"/>
        <v>2100</v>
      </c>
      <c r="T459" s="235">
        <f t="shared" si="565"/>
        <v>0</v>
      </c>
      <c r="U459" s="235">
        <f>SUMIF($N$106:$N$448,$M$459:$M$461,U$106:U$448)</f>
        <v>2100</v>
      </c>
      <c r="W459" s="134"/>
      <c r="X459" s="343">
        <v>2100</v>
      </c>
      <c r="Z459" s="5">
        <f t="shared" si="557"/>
        <v>0</v>
      </c>
    </row>
    <row r="460" spans="1:49" ht="19.5" hidden="1" customHeight="1" outlineLevel="1" x14ac:dyDescent="0.2">
      <c r="A460" s="2"/>
      <c r="B460" s="215" t="s">
        <v>23</v>
      </c>
      <c r="C460" s="203"/>
      <c r="D460" s="216"/>
      <c r="E460" s="218">
        <f t="shared" si="564"/>
        <v>9271</v>
      </c>
      <c r="F460" s="218">
        <f t="shared" si="564"/>
        <v>0</v>
      </c>
      <c r="G460" s="218">
        <f t="shared" si="564"/>
        <v>9271</v>
      </c>
      <c r="H460" s="218">
        <f t="shared" si="564"/>
        <v>0</v>
      </c>
      <c r="I460" s="218">
        <f t="shared" si="564"/>
        <v>9271</v>
      </c>
      <c r="J460" s="218">
        <f t="shared" si="564"/>
        <v>0</v>
      </c>
      <c r="K460" s="218">
        <f t="shared" si="564"/>
        <v>9271</v>
      </c>
      <c r="L460" s="206"/>
      <c r="M460" s="338" t="s">
        <v>16</v>
      </c>
      <c r="N460" s="240"/>
      <c r="O460" s="239">
        <f t="shared" si="565"/>
        <v>0</v>
      </c>
      <c r="P460" s="239">
        <f t="shared" si="565"/>
        <v>0</v>
      </c>
      <c r="Q460" s="239">
        <f t="shared" si="565"/>
        <v>0</v>
      </c>
      <c r="R460" s="239">
        <f t="shared" si="565"/>
        <v>0</v>
      </c>
      <c r="S460" s="239">
        <f t="shared" si="565"/>
        <v>0</v>
      </c>
      <c r="T460" s="239">
        <f t="shared" si="565"/>
        <v>0</v>
      </c>
      <c r="U460" s="239">
        <f t="shared" si="565"/>
        <v>0</v>
      </c>
      <c r="W460" s="134"/>
      <c r="X460" s="71">
        <v>0</v>
      </c>
      <c r="Z460" s="5">
        <f t="shared" si="557"/>
        <v>0</v>
      </c>
    </row>
    <row r="461" spans="1:49" ht="19.5" hidden="1" customHeight="1" outlineLevel="1" x14ac:dyDescent="0.2">
      <c r="A461" s="2"/>
      <c r="B461" s="215" t="s">
        <v>22</v>
      </c>
      <c r="C461" s="203"/>
      <c r="D461" s="216"/>
      <c r="E461" s="219">
        <f t="shared" si="564"/>
        <v>0</v>
      </c>
      <c r="F461" s="219">
        <f t="shared" si="564"/>
        <v>0</v>
      </c>
      <c r="G461" s="219">
        <f t="shared" si="564"/>
        <v>0</v>
      </c>
      <c r="H461" s="219">
        <f t="shared" si="564"/>
        <v>0</v>
      </c>
      <c r="I461" s="219">
        <f t="shared" si="564"/>
        <v>0</v>
      </c>
      <c r="J461" s="219">
        <f t="shared" si="564"/>
        <v>0</v>
      </c>
      <c r="K461" s="219">
        <f t="shared" si="564"/>
        <v>0</v>
      </c>
      <c r="L461" s="213"/>
      <c r="M461" s="339" t="s">
        <v>17</v>
      </c>
      <c r="N461" s="335"/>
      <c r="O461" s="244">
        <f t="shared" si="565"/>
        <v>171</v>
      </c>
      <c r="P461" s="244">
        <f t="shared" si="565"/>
        <v>0</v>
      </c>
      <c r="Q461" s="244">
        <f t="shared" si="565"/>
        <v>171</v>
      </c>
      <c r="R461" s="244">
        <f t="shared" si="565"/>
        <v>0</v>
      </c>
      <c r="S461" s="244">
        <f t="shared" si="565"/>
        <v>171</v>
      </c>
      <c r="T461" s="244">
        <f t="shared" si="565"/>
        <v>0</v>
      </c>
      <c r="U461" s="244">
        <f t="shared" si="565"/>
        <v>171</v>
      </c>
      <c r="W461" s="134"/>
      <c r="X461" s="72">
        <v>171</v>
      </c>
      <c r="Z461" s="5">
        <f t="shared" si="557"/>
        <v>0</v>
      </c>
    </row>
    <row r="462" spans="1:49" ht="19.5" hidden="1" customHeight="1" outlineLevel="1" x14ac:dyDescent="0.2">
      <c r="A462" s="2"/>
      <c r="B462" s="215" t="s">
        <v>43</v>
      </c>
      <c r="C462" s="203"/>
      <c r="D462" s="216"/>
      <c r="E462" s="218">
        <f t="shared" si="564"/>
        <v>0</v>
      </c>
      <c r="F462" s="218">
        <f t="shared" si="564"/>
        <v>0</v>
      </c>
      <c r="G462" s="218">
        <f t="shared" si="564"/>
        <v>0</v>
      </c>
      <c r="H462" s="218">
        <f t="shared" si="564"/>
        <v>0</v>
      </c>
      <c r="I462" s="218">
        <f t="shared" si="564"/>
        <v>0</v>
      </c>
      <c r="J462" s="218">
        <f t="shared" si="564"/>
        <v>0</v>
      </c>
      <c r="K462" s="218">
        <f t="shared" si="564"/>
        <v>0</v>
      </c>
      <c r="L462" s="206"/>
      <c r="M462" s="331" t="s">
        <v>41</v>
      </c>
      <c r="N462" s="221"/>
      <c r="O462" s="214">
        <f t="shared" ref="O462:U464" si="566">SUMIF($M$106:$M$448,$N$462:$N$464,O$106:O$448)</f>
        <v>0</v>
      </c>
      <c r="P462" s="214">
        <f t="shared" si="566"/>
        <v>0</v>
      </c>
      <c r="Q462" s="214">
        <f t="shared" si="566"/>
        <v>0</v>
      </c>
      <c r="R462" s="214">
        <f t="shared" si="566"/>
        <v>0</v>
      </c>
      <c r="S462" s="214">
        <f t="shared" si="566"/>
        <v>0</v>
      </c>
      <c r="T462" s="214">
        <f t="shared" si="566"/>
        <v>0</v>
      </c>
      <c r="U462" s="214">
        <f>SUMIF($M$106:$M$448,$N$462:$N$464,U$106:U$448)</f>
        <v>0</v>
      </c>
      <c r="W462" s="134"/>
      <c r="X462" s="66"/>
    </row>
    <row r="463" spans="1:49" ht="19.5" hidden="1" customHeight="1" outlineLevel="1" x14ac:dyDescent="0.2">
      <c r="B463" s="215" t="s">
        <v>48</v>
      </c>
      <c r="C463" s="203"/>
      <c r="D463" s="216"/>
      <c r="E463" s="219">
        <f t="shared" si="564"/>
        <v>0</v>
      </c>
      <c r="F463" s="219">
        <f t="shared" si="564"/>
        <v>0</v>
      </c>
      <c r="G463" s="219">
        <f t="shared" si="564"/>
        <v>0</v>
      </c>
      <c r="H463" s="219">
        <f t="shared" si="564"/>
        <v>0</v>
      </c>
      <c r="I463" s="219">
        <f t="shared" si="564"/>
        <v>0</v>
      </c>
      <c r="J463" s="219">
        <f t="shared" si="564"/>
        <v>0</v>
      </c>
      <c r="K463" s="219">
        <f t="shared" si="564"/>
        <v>0</v>
      </c>
      <c r="L463" s="213"/>
      <c r="M463" s="332" t="s">
        <v>36</v>
      </c>
      <c r="N463" s="222"/>
      <c r="O463" s="214">
        <f t="shared" si="566"/>
        <v>0</v>
      </c>
      <c r="P463" s="214">
        <f t="shared" si="566"/>
        <v>0</v>
      </c>
      <c r="Q463" s="214">
        <f t="shared" si="566"/>
        <v>0</v>
      </c>
      <c r="R463" s="214">
        <f t="shared" si="566"/>
        <v>0</v>
      </c>
      <c r="S463" s="214">
        <f t="shared" si="566"/>
        <v>0</v>
      </c>
      <c r="T463" s="214">
        <f t="shared" si="566"/>
        <v>0</v>
      </c>
      <c r="U463" s="214">
        <f t="shared" si="566"/>
        <v>0</v>
      </c>
      <c r="W463" s="134"/>
      <c r="X463" s="66"/>
    </row>
    <row r="464" spans="1:49" ht="19.5" hidden="1" customHeight="1" outlineLevel="1" x14ac:dyDescent="0.2">
      <c r="B464" s="223" t="s">
        <v>58</v>
      </c>
      <c r="C464" s="224"/>
      <c r="D464" s="224"/>
      <c r="E464" s="225">
        <f t="shared" si="564"/>
        <v>0</v>
      </c>
      <c r="F464" s="225">
        <f t="shared" si="564"/>
        <v>0</v>
      </c>
      <c r="G464" s="225">
        <f t="shared" si="564"/>
        <v>0</v>
      </c>
      <c r="H464" s="225">
        <f t="shared" si="564"/>
        <v>0</v>
      </c>
      <c r="I464" s="225">
        <f t="shared" si="564"/>
        <v>0</v>
      </c>
      <c r="J464" s="225">
        <f t="shared" si="564"/>
        <v>0</v>
      </c>
      <c r="K464" s="225">
        <f t="shared" si="564"/>
        <v>0</v>
      </c>
      <c r="L464" s="213"/>
      <c r="M464" s="333" t="s">
        <v>59</v>
      </c>
      <c r="N464" s="227"/>
      <c r="O464" s="214">
        <f t="shared" si="566"/>
        <v>0</v>
      </c>
      <c r="P464" s="214">
        <f t="shared" si="566"/>
        <v>0</v>
      </c>
      <c r="Q464" s="214">
        <f t="shared" si="566"/>
        <v>0</v>
      </c>
      <c r="R464" s="214">
        <f t="shared" si="566"/>
        <v>0</v>
      </c>
      <c r="S464" s="214">
        <f t="shared" si="566"/>
        <v>0</v>
      </c>
      <c r="T464" s="214">
        <f t="shared" si="566"/>
        <v>0</v>
      </c>
      <c r="U464" s="214">
        <f t="shared" si="566"/>
        <v>0</v>
      </c>
      <c r="W464" s="134"/>
      <c r="X464" s="97"/>
    </row>
    <row r="465" spans="1:49" s="9" customFormat="1" ht="19.5" hidden="1" customHeight="1" outlineLevel="1" x14ac:dyDescent="0.2">
      <c r="B465" s="228" t="s">
        <v>14</v>
      </c>
      <c r="C465" s="203"/>
      <c r="D465" s="216"/>
      <c r="E465" s="218">
        <f t="shared" ref="E465" si="567">SUM(E459:E464)+E452</f>
        <v>29271</v>
      </c>
      <c r="F465" s="218">
        <f t="shared" ref="F465" si="568">SUM(F459:F464)+F452</f>
        <v>9215</v>
      </c>
      <c r="G465" s="218">
        <f t="shared" ref="G465:I465" si="569">SUM(G459:G464)+G452</f>
        <v>38486</v>
      </c>
      <c r="H465" s="218">
        <f t="shared" si="569"/>
        <v>0</v>
      </c>
      <c r="I465" s="218">
        <f t="shared" si="569"/>
        <v>38486</v>
      </c>
      <c r="J465" s="218">
        <f t="shared" ref="J465:K465" si="570">SUM(J459:J464)+J452</f>
        <v>0</v>
      </c>
      <c r="K465" s="218">
        <f t="shared" si="570"/>
        <v>38486</v>
      </c>
      <c r="L465" s="229"/>
      <c r="M465" s="230" t="s">
        <v>18</v>
      </c>
      <c r="N465" s="231"/>
      <c r="O465" s="214">
        <f>+O463+O458+O452+O462+O464</f>
        <v>29271</v>
      </c>
      <c r="P465" s="214">
        <f t="shared" ref="P465:S465" si="571">+P463+P458+P452+P462+P464</f>
        <v>9215</v>
      </c>
      <c r="Q465" s="214">
        <f t="shared" si="571"/>
        <v>38486</v>
      </c>
      <c r="R465" s="214">
        <f t="shared" si="571"/>
        <v>0</v>
      </c>
      <c r="S465" s="214">
        <f t="shared" si="571"/>
        <v>38486</v>
      </c>
      <c r="T465" s="214">
        <f t="shared" ref="T465:U465" si="572">+T463+T458+T452+T462+T464</f>
        <v>0</v>
      </c>
      <c r="U465" s="214">
        <f t="shared" si="572"/>
        <v>38486</v>
      </c>
      <c r="V465" s="5"/>
      <c r="W465" s="136"/>
      <c r="X465" s="66">
        <f>+X458+X452</f>
        <v>38486</v>
      </c>
      <c r="Y465" s="5"/>
      <c r="Z465" s="5">
        <v>0</v>
      </c>
      <c r="AA465" s="5"/>
      <c r="AB465" s="5"/>
      <c r="AC465" s="5"/>
      <c r="AD465" s="5"/>
      <c r="AE465" s="5"/>
      <c r="AF465" s="5"/>
      <c r="AG465" s="5"/>
      <c r="AH465" s="5"/>
      <c r="AI465" s="5"/>
      <c r="AJ465" s="5"/>
      <c r="AK465" s="5"/>
      <c r="AL465" s="5"/>
      <c r="AM465" s="5"/>
      <c r="AN465" s="5"/>
      <c r="AO465" s="5"/>
      <c r="AP465" s="5"/>
      <c r="AQ465" s="5"/>
      <c r="AR465" s="5"/>
      <c r="AS465" s="5"/>
      <c r="AT465" s="5"/>
      <c r="AU465" s="5"/>
      <c r="AV465" s="5"/>
      <c r="AW465" s="5"/>
    </row>
    <row r="466" spans="1:49" s="9" customFormat="1" ht="19.5" hidden="1" customHeight="1" outlineLevel="1" x14ac:dyDescent="0.2">
      <c r="B466" s="228"/>
      <c r="C466" s="203"/>
      <c r="D466" s="257"/>
      <c r="E466" s="254"/>
      <c r="F466" s="254"/>
      <c r="G466" s="254"/>
      <c r="H466" s="254"/>
      <c r="I466" s="254"/>
      <c r="J466" s="254"/>
      <c r="K466" s="254"/>
      <c r="L466" s="229"/>
      <c r="M466" s="255"/>
      <c r="N466" s="256" t="s">
        <v>73</v>
      </c>
      <c r="O466" s="254"/>
      <c r="P466" s="254"/>
      <c r="Q466" s="254"/>
      <c r="R466" s="254"/>
      <c r="S466" s="254"/>
      <c r="T466" s="254"/>
      <c r="U466" s="254"/>
      <c r="V466" s="5"/>
      <c r="W466" s="191"/>
      <c r="Y466" s="5"/>
      <c r="Z466" s="5"/>
      <c r="AA466" s="5"/>
      <c r="AB466" s="5"/>
      <c r="AC466" s="5"/>
      <c r="AD466" s="5"/>
      <c r="AE466" s="5"/>
      <c r="AF466" s="5"/>
      <c r="AG466" s="5"/>
      <c r="AH466" s="5"/>
      <c r="AI466" s="5"/>
      <c r="AJ466" s="5"/>
      <c r="AK466" s="5"/>
      <c r="AL466" s="5"/>
      <c r="AM466" s="5"/>
      <c r="AN466" s="5"/>
      <c r="AO466" s="5"/>
      <c r="AP466" s="5"/>
      <c r="AQ466" s="5"/>
      <c r="AR466" s="5"/>
      <c r="AS466" s="5"/>
      <c r="AT466" s="5"/>
      <c r="AU466" s="5"/>
      <c r="AV466" s="5"/>
      <c r="AW466" s="5"/>
    </row>
    <row r="467" spans="1:49" s="9" customFormat="1" ht="19.5" hidden="1" customHeight="1" outlineLevel="1" x14ac:dyDescent="0.2">
      <c r="B467" s="228"/>
      <c r="C467" s="203"/>
      <c r="D467" s="257"/>
      <c r="E467" s="254"/>
      <c r="F467" s="254"/>
      <c r="G467" s="254"/>
      <c r="H467" s="254"/>
      <c r="I467" s="254"/>
      <c r="J467" s="254"/>
      <c r="K467" s="254"/>
      <c r="L467" s="229"/>
      <c r="M467" s="255"/>
      <c r="N467" s="256" t="s">
        <v>46</v>
      </c>
      <c r="O467" s="254"/>
      <c r="P467" s="254"/>
      <c r="Q467" s="254"/>
      <c r="R467" s="254"/>
      <c r="S467" s="254"/>
      <c r="T467" s="254"/>
      <c r="U467" s="254"/>
      <c r="V467" s="5"/>
      <c r="W467" s="191"/>
      <c r="Y467" s="5"/>
      <c r="Z467" s="5"/>
      <c r="AA467" s="5"/>
      <c r="AB467" s="5"/>
      <c r="AC467" s="5"/>
      <c r="AD467" s="5"/>
      <c r="AE467" s="5"/>
      <c r="AF467" s="5"/>
      <c r="AG467" s="5"/>
      <c r="AH467" s="5"/>
      <c r="AI467" s="5"/>
      <c r="AJ467" s="5"/>
      <c r="AK467" s="5"/>
      <c r="AL467" s="5"/>
      <c r="AM467" s="5"/>
      <c r="AN467" s="5"/>
      <c r="AO467" s="5"/>
      <c r="AP467" s="5"/>
      <c r="AQ467" s="5"/>
      <c r="AR467" s="5"/>
      <c r="AS467" s="5"/>
      <c r="AT467" s="5"/>
      <c r="AU467" s="5"/>
      <c r="AV467" s="5"/>
      <c r="AW467" s="5"/>
    </row>
    <row r="468" spans="1:49" s="6" customFormat="1" ht="25.5" hidden="1" customHeight="1" outlineLevel="1" collapsed="1" x14ac:dyDescent="0.2">
      <c r="B468" s="315" t="s">
        <v>119</v>
      </c>
      <c r="C468" s="129" t="s">
        <v>27</v>
      </c>
      <c r="D468" s="130"/>
      <c r="E468" s="129"/>
      <c r="F468" s="129"/>
      <c r="G468" s="129"/>
      <c r="H468" s="129"/>
      <c r="I468" s="129"/>
      <c r="J468" s="129"/>
      <c r="K468" s="129"/>
      <c r="L468" s="129"/>
      <c r="M468" s="130"/>
      <c r="N468" s="189"/>
      <c r="O468" s="189"/>
      <c r="P468" s="189"/>
      <c r="Q468" s="189"/>
      <c r="R468" s="189"/>
      <c r="S468" s="189"/>
      <c r="T468" s="189"/>
      <c r="U468" s="189"/>
    </row>
    <row r="469" spans="1:49" ht="40.5" hidden="1" customHeight="1" outlineLevel="1" x14ac:dyDescent="0.2">
      <c r="B469" s="101" t="s">
        <v>0</v>
      </c>
      <c r="C469" s="30"/>
      <c r="D469" s="102"/>
      <c r="E469" s="40" t="str">
        <f t="shared" ref="E469:K469" si="573">+E$6</f>
        <v>Eredeti előirányzat
2025. év</v>
      </c>
      <c r="F469" s="40" t="str">
        <f t="shared" si="573"/>
        <v>1 számú 
módosítás</v>
      </c>
      <c r="G469" s="40" t="str">
        <f t="shared" si="573"/>
        <v>1. Módosított előirányzat
2025. év</v>
      </c>
      <c r="H469" s="40" t="str">
        <f t="shared" si="573"/>
        <v>2 számú 
módosítás</v>
      </c>
      <c r="I469" s="40" t="str">
        <f t="shared" si="573"/>
        <v>2. Módosított előirányzat
2025. év</v>
      </c>
      <c r="J469" s="40" t="str">
        <f t="shared" si="573"/>
        <v>3 számú 
módosítás</v>
      </c>
      <c r="K469" s="40" t="str">
        <f t="shared" si="573"/>
        <v>3. Módosított előirányzat
2025. év</v>
      </c>
      <c r="L469" s="55"/>
      <c r="M469" s="61" t="s">
        <v>1</v>
      </c>
      <c r="N469" s="103"/>
      <c r="O469" s="40" t="str">
        <f t="shared" ref="O469:U469" si="574">+O$6</f>
        <v>Eredeti előirányzat
2025. év</v>
      </c>
      <c r="P469" s="40" t="str">
        <f t="shared" si="574"/>
        <v>1 számú 
módosítás</v>
      </c>
      <c r="Q469" s="40" t="str">
        <f t="shared" si="574"/>
        <v>1. Módosított előirányzat
2025. év</v>
      </c>
      <c r="R469" s="40" t="str">
        <f t="shared" si="574"/>
        <v>2 számú 
módosítás</v>
      </c>
      <c r="S469" s="40" t="str">
        <f t="shared" si="574"/>
        <v>2. Módosított előirányzat
2025. év</v>
      </c>
      <c r="T469" s="40" t="str">
        <f t="shared" si="574"/>
        <v>3 számú 
módosítás</v>
      </c>
      <c r="U469" s="40" t="str">
        <f t="shared" si="574"/>
        <v>3. Módosított előirányzat
2025. év</v>
      </c>
      <c r="W469" s="391" t="s">
        <v>62</v>
      </c>
      <c r="X469" s="314" t="s">
        <v>117</v>
      </c>
    </row>
    <row r="470" spans="1:49" ht="19.5" hidden="1" customHeight="1" outlineLevel="1" x14ac:dyDescent="0.2">
      <c r="B470" s="147"/>
      <c r="C470" s="148" t="s">
        <v>2</v>
      </c>
      <c r="D470" s="149"/>
      <c r="E470" s="150">
        <f t="shared" ref="E470:I470" si="575">+E471+E472+E473+E474</f>
        <v>0</v>
      </c>
      <c r="F470" s="150">
        <f t="shared" si="575"/>
        <v>0</v>
      </c>
      <c r="G470" s="150">
        <f t="shared" si="575"/>
        <v>0</v>
      </c>
      <c r="H470" s="150">
        <f t="shared" si="575"/>
        <v>0</v>
      </c>
      <c r="I470" s="150">
        <f t="shared" si="575"/>
        <v>0</v>
      </c>
      <c r="J470" s="150">
        <f t="shared" ref="J470:K470" si="576">+J471+J472+J473+J474</f>
        <v>0</v>
      </c>
      <c r="K470" s="150">
        <f t="shared" si="576"/>
        <v>0</v>
      </c>
      <c r="L470" s="50"/>
      <c r="M470" s="151" t="s">
        <v>3</v>
      </c>
      <c r="N470" s="152"/>
      <c r="O470" s="80">
        <f t="shared" ref="O470:P470" si="577">SUM(O471:O475)</f>
        <v>0</v>
      </c>
      <c r="P470" s="80">
        <f t="shared" si="577"/>
        <v>0</v>
      </c>
      <c r="Q470" s="80">
        <f>+O470+P470</f>
        <v>0</v>
      </c>
      <c r="R470" s="80">
        <f t="shared" ref="R470" si="578">SUM(R471:R475)</f>
        <v>0</v>
      </c>
      <c r="S470" s="80">
        <f>+Q470+R470</f>
        <v>0</v>
      </c>
      <c r="T470" s="80">
        <f t="shared" ref="T470" si="579">SUM(T471:T475)</f>
        <v>0</v>
      </c>
      <c r="U470" s="80">
        <f>SUM(U471:U475)</f>
        <v>0</v>
      </c>
      <c r="W470" s="392"/>
      <c r="X470" s="6"/>
    </row>
    <row r="471" spans="1:49" ht="19.5" hidden="1" customHeight="1" outlineLevel="1" x14ac:dyDescent="0.2">
      <c r="B471" s="153"/>
      <c r="C471" s="154" t="s">
        <v>4</v>
      </c>
      <c r="D471" s="154"/>
      <c r="E471" s="155"/>
      <c r="F471" s="155">
        <v>0</v>
      </c>
      <c r="G471" s="155"/>
      <c r="H471" s="155"/>
      <c r="I471" s="155"/>
      <c r="J471" s="155"/>
      <c r="K471" s="155"/>
      <c r="L471" s="52"/>
      <c r="M471" s="156"/>
      <c r="N471" s="157" t="s">
        <v>6</v>
      </c>
      <c r="O471" s="158">
        <v>0</v>
      </c>
      <c r="P471" s="158">
        <v>0</v>
      </c>
      <c r="Q471" s="158">
        <f t="shared" ref="Q471:Q483" si="580">+O471+P471</f>
        <v>0</v>
      </c>
      <c r="R471" s="158">
        <v>0</v>
      </c>
      <c r="S471" s="158">
        <f t="shared" ref="S471:S483" si="581">+Q471+R471</f>
        <v>0</v>
      </c>
      <c r="T471" s="158">
        <v>0</v>
      </c>
      <c r="U471" s="158">
        <f>+S471+T471</f>
        <v>0</v>
      </c>
      <c r="W471" s="392"/>
    </row>
    <row r="472" spans="1:49" ht="23.25" hidden="1" customHeight="1" outlineLevel="1" x14ac:dyDescent="0.2">
      <c r="A472" s="2"/>
      <c r="B472" s="105"/>
      <c r="C472" s="21" t="s">
        <v>5</v>
      </c>
      <c r="D472" s="22"/>
      <c r="E472" s="8">
        <v>0</v>
      </c>
      <c r="F472" s="8">
        <v>0</v>
      </c>
      <c r="G472" s="8">
        <f>+E472+F472</f>
        <v>0</v>
      </c>
      <c r="H472" s="8">
        <v>0</v>
      </c>
      <c r="I472" s="8">
        <f>+G472+H472</f>
        <v>0</v>
      </c>
      <c r="J472" s="8">
        <v>0</v>
      </c>
      <c r="K472" s="8">
        <f>+I472+J472</f>
        <v>0</v>
      </c>
      <c r="L472" s="52"/>
      <c r="M472" s="59"/>
      <c r="N472" s="23" t="s">
        <v>8</v>
      </c>
      <c r="O472" s="86">
        <v>0</v>
      </c>
      <c r="P472" s="86">
        <v>0</v>
      </c>
      <c r="Q472" s="86">
        <f t="shared" si="580"/>
        <v>0</v>
      </c>
      <c r="R472" s="86">
        <v>0</v>
      </c>
      <c r="S472" s="86">
        <f t="shared" si="581"/>
        <v>0</v>
      </c>
      <c r="T472" s="86">
        <v>0</v>
      </c>
      <c r="U472" s="86">
        <f>+S472+T472</f>
        <v>0</v>
      </c>
      <c r="W472" s="392"/>
    </row>
    <row r="473" spans="1:49" ht="19.5" hidden="1" customHeight="1" outlineLevel="1" x14ac:dyDescent="0.2">
      <c r="A473" s="2"/>
      <c r="B473" s="105"/>
      <c r="C473" s="21" t="s">
        <v>7</v>
      </c>
      <c r="D473" s="22"/>
      <c r="E473" s="8"/>
      <c r="F473" s="8">
        <v>0</v>
      </c>
      <c r="G473" s="8">
        <f t="shared" ref="G473:G483" si="582">+E473+F473</f>
        <v>0</v>
      </c>
      <c r="H473" s="8">
        <v>0</v>
      </c>
      <c r="I473" s="8">
        <f t="shared" ref="I473:I483" si="583">+G473+H473</f>
        <v>0</v>
      </c>
      <c r="J473" s="8">
        <v>0</v>
      </c>
      <c r="K473" s="8">
        <f t="shared" ref="K473:K483" si="584">+I473+J473</f>
        <v>0</v>
      </c>
      <c r="L473" s="52"/>
      <c r="M473" s="59"/>
      <c r="N473" s="24" t="s">
        <v>9</v>
      </c>
      <c r="O473" s="86">
        <v>0</v>
      </c>
      <c r="P473" s="86">
        <v>0</v>
      </c>
      <c r="Q473" s="86">
        <f t="shared" si="580"/>
        <v>0</v>
      </c>
      <c r="R473" s="86">
        <v>0</v>
      </c>
      <c r="S473" s="86">
        <f t="shared" si="581"/>
        <v>0</v>
      </c>
      <c r="T473" s="86">
        <v>0</v>
      </c>
      <c r="U473" s="86">
        <f>+S473+T473</f>
        <v>0</v>
      </c>
      <c r="W473" s="392"/>
    </row>
    <row r="474" spans="1:49" ht="19.5" hidden="1" customHeight="1" outlineLevel="1" x14ac:dyDescent="0.2">
      <c r="A474" s="2"/>
      <c r="B474" s="105"/>
      <c r="C474" s="21" t="s">
        <v>21</v>
      </c>
      <c r="D474" s="22"/>
      <c r="E474" s="8"/>
      <c r="F474" s="8">
        <v>0</v>
      </c>
      <c r="G474" s="8">
        <f t="shared" si="582"/>
        <v>0</v>
      </c>
      <c r="H474" s="8">
        <v>0</v>
      </c>
      <c r="I474" s="8">
        <f t="shared" si="583"/>
        <v>0</v>
      </c>
      <c r="J474" s="8">
        <v>0</v>
      </c>
      <c r="K474" s="8">
        <f t="shared" si="584"/>
        <v>0</v>
      </c>
      <c r="L474" s="52"/>
      <c r="M474" s="59"/>
      <c r="N474" s="24" t="s">
        <v>11</v>
      </c>
      <c r="O474" s="86">
        <v>0</v>
      </c>
      <c r="P474" s="86">
        <v>0</v>
      </c>
      <c r="Q474" s="86">
        <f t="shared" si="580"/>
        <v>0</v>
      </c>
      <c r="R474" s="86">
        <v>0</v>
      </c>
      <c r="S474" s="86">
        <f t="shared" si="581"/>
        <v>0</v>
      </c>
      <c r="T474" s="86">
        <v>0</v>
      </c>
      <c r="U474" s="86">
        <f>+S474+T474</f>
        <v>0</v>
      </c>
      <c r="W474" s="392"/>
    </row>
    <row r="475" spans="1:49" ht="19.5" hidden="1" customHeight="1" outlineLevel="1" x14ac:dyDescent="0.2">
      <c r="A475" s="2"/>
      <c r="B475" s="106"/>
      <c r="C475" s="25"/>
      <c r="D475" s="25"/>
      <c r="E475" s="107"/>
      <c r="F475" s="107">
        <v>0</v>
      </c>
      <c r="G475" s="8">
        <f t="shared" si="582"/>
        <v>0</v>
      </c>
      <c r="H475" s="107">
        <v>0</v>
      </c>
      <c r="I475" s="8">
        <f t="shared" si="583"/>
        <v>0</v>
      </c>
      <c r="J475" s="107">
        <v>0</v>
      </c>
      <c r="K475" s="8">
        <f t="shared" si="584"/>
        <v>0</v>
      </c>
      <c r="L475" s="56"/>
      <c r="M475" s="60"/>
      <c r="N475" s="27" t="s">
        <v>12</v>
      </c>
      <c r="O475" s="87">
        <v>0</v>
      </c>
      <c r="P475" s="87">
        <v>0</v>
      </c>
      <c r="Q475" s="87">
        <f t="shared" si="580"/>
        <v>0</v>
      </c>
      <c r="R475" s="87">
        <v>0</v>
      </c>
      <c r="S475" s="87">
        <f t="shared" si="581"/>
        <v>0</v>
      </c>
      <c r="T475" s="87">
        <v>0</v>
      </c>
      <c r="U475" s="87">
        <f>+S475+T475</f>
        <v>0</v>
      </c>
      <c r="W475" s="131"/>
    </row>
    <row r="476" spans="1:49" ht="19.5" hidden="1" customHeight="1" outlineLevel="1" x14ac:dyDescent="0.2">
      <c r="A476" s="2"/>
      <c r="B476" s="106"/>
      <c r="C476" s="25"/>
      <c r="D476" s="25"/>
      <c r="E476" s="107"/>
      <c r="F476" s="107">
        <v>0</v>
      </c>
      <c r="G476" s="8">
        <f t="shared" si="582"/>
        <v>0</v>
      </c>
      <c r="H476" s="107">
        <v>0</v>
      </c>
      <c r="I476" s="8">
        <f t="shared" si="583"/>
        <v>0</v>
      </c>
      <c r="J476" s="107">
        <v>0</v>
      </c>
      <c r="K476" s="8">
        <f t="shared" si="584"/>
        <v>0</v>
      </c>
      <c r="L476" s="33"/>
      <c r="M476" s="151" t="s">
        <v>13</v>
      </c>
      <c r="N476" s="152"/>
      <c r="O476" s="66">
        <f t="shared" ref="O476:P476" si="585">SUM(O477:O479)</f>
        <v>0</v>
      </c>
      <c r="P476" s="66">
        <f t="shared" si="585"/>
        <v>0</v>
      </c>
      <c r="Q476" s="66">
        <f t="shared" si="580"/>
        <v>0</v>
      </c>
      <c r="R476" s="66">
        <f t="shared" ref="R476" si="586">SUM(R477:R479)</f>
        <v>0</v>
      </c>
      <c r="S476" s="66">
        <f t="shared" si="581"/>
        <v>0</v>
      </c>
      <c r="T476" s="66">
        <f t="shared" ref="T476" si="587">SUM(T477:T479)</f>
        <v>0</v>
      </c>
      <c r="U476" s="80">
        <f>SUM(U477:U479)</f>
        <v>0</v>
      </c>
      <c r="W476" s="131"/>
    </row>
    <row r="477" spans="1:49" ht="19.5" hidden="1" customHeight="1" outlineLevel="1" x14ac:dyDescent="0.2">
      <c r="A477" s="2"/>
      <c r="B477" s="147"/>
      <c r="C477" s="148" t="s">
        <v>10</v>
      </c>
      <c r="D477" s="12"/>
      <c r="E477" s="13">
        <v>0</v>
      </c>
      <c r="F477" s="13">
        <v>0</v>
      </c>
      <c r="G477" s="13">
        <f t="shared" si="582"/>
        <v>0</v>
      </c>
      <c r="H477" s="13">
        <v>0</v>
      </c>
      <c r="I477" s="13">
        <f t="shared" si="583"/>
        <v>0</v>
      </c>
      <c r="J477" s="13">
        <v>0</v>
      </c>
      <c r="K477" s="13">
        <f t="shared" si="584"/>
        <v>0</v>
      </c>
      <c r="L477" s="50"/>
      <c r="M477" s="156"/>
      <c r="N477" s="157" t="s">
        <v>15</v>
      </c>
      <c r="O477" s="158">
        <v>0</v>
      </c>
      <c r="P477" s="158">
        <v>0</v>
      </c>
      <c r="Q477" s="158">
        <f t="shared" si="580"/>
        <v>0</v>
      </c>
      <c r="R477" s="158">
        <v>0</v>
      </c>
      <c r="S477" s="158">
        <f t="shared" si="581"/>
        <v>0</v>
      </c>
      <c r="T477" s="158">
        <v>0</v>
      </c>
      <c r="U477" s="158">
        <f t="shared" ref="U477:U482" si="588">+S477+T477</f>
        <v>0</v>
      </c>
      <c r="W477" s="131"/>
    </row>
    <row r="478" spans="1:49" ht="19.5" hidden="1" customHeight="1" outlineLevel="1" x14ac:dyDescent="0.2">
      <c r="A478" s="2"/>
      <c r="B478" s="147"/>
      <c r="C478" s="148" t="s">
        <v>23</v>
      </c>
      <c r="D478" s="12"/>
      <c r="E478" s="15">
        <v>0</v>
      </c>
      <c r="F478" s="15">
        <v>0</v>
      </c>
      <c r="G478" s="15">
        <f t="shared" si="582"/>
        <v>0</v>
      </c>
      <c r="H478" s="15">
        <v>0</v>
      </c>
      <c r="I478" s="15">
        <f t="shared" si="583"/>
        <v>0</v>
      </c>
      <c r="J478" s="15">
        <v>0</v>
      </c>
      <c r="K478" s="15">
        <f t="shared" si="584"/>
        <v>0</v>
      </c>
      <c r="L478" s="51"/>
      <c r="M478" s="59"/>
      <c r="N478" s="24" t="s">
        <v>16</v>
      </c>
      <c r="O478" s="86">
        <v>0</v>
      </c>
      <c r="P478" s="86">
        <v>0</v>
      </c>
      <c r="Q478" s="86">
        <f t="shared" si="580"/>
        <v>0</v>
      </c>
      <c r="R478" s="86">
        <v>0</v>
      </c>
      <c r="S478" s="86">
        <f t="shared" si="581"/>
        <v>0</v>
      </c>
      <c r="T478" s="86">
        <v>0</v>
      </c>
      <c r="U478" s="86">
        <f t="shared" si="588"/>
        <v>0</v>
      </c>
      <c r="W478" s="131"/>
    </row>
    <row r="479" spans="1:49" ht="19.5" hidden="1" customHeight="1" outlineLevel="1" x14ac:dyDescent="0.2">
      <c r="A479" s="2"/>
      <c r="B479" s="147"/>
      <c r="C479" s="148" t="s">
        <v>22</v>
      </c>
      <c r="D479" s="12"/>
      <c r="E479" s="64">
        <v>0</v>
      </c>
      <c r="F479" s="64">
        <v>0</v>
      </c>
      <c r="G479" s="64">
        <f t="shared" si="582"/>
        <v>0</v>
      </c>
      <c r="H479" s="64">
        <v>0</v>
      </c>
      <c r="I479" s="64">
        <f t="shared" si="583"/>
        <v>0</v>
      </c>
      <c r="J479" s="64">
        <v>0</v>
      </c>
      <c r="K479" s="64">
        <f t="shared" si="584"/>
        <v>0</v>
      </c>
      <c r="M479" s="108"/>
      <c r="N479" s="109" t="s">
        <v>17</v>
      </c>
      <c r="O479" s="88">
        <v>0</v>
      </c>
      <c r="P479" s="88">
        <v>0</v>
      </c>
      <c r="Q479" s="88">
        <f t="shared" si="580"/>
        <v>0</v>
      </c>
      <c r="R479" s="88">
        <v>0</v>
      </c>
      <c r="S479" s="88">
        <f t="shared" si="581"/>
        <v>0</v>
      </c>
      <c r="T479" s="88">
        <v>0</v>
      </c>
      <c r="U479" s="88">
        <f t="shared" si="588"/>
        <v>0</v>
      </c>
      <c r="W479" s="131"/>
    </row>
    <row r="480" spans="1:49" ht="19.5" hidden="1" customHeight="1" outlineLevel="1" x14ac:dyDescent="0.2">
      <c r="A480" s="2"/>
      <c r="B480" s="147"/>
      <c r="C480" s="148" t="s">
        <v>43</v>
      </c>
      <c r="D480" s="12"/>
      <c r="E480" s="15">
        <v>0</v>
      </c>
      <c r="F480" s="15">
        <v>0</v>
      </c>
      <c r="G480" s="15">
        <f t="shared" si="582"/>
        <v>0</v>
      </c>
      <c r="H480" s="15">
        <v>0</v>
      </c>
      <c r="I480" s="15">
        <f t="shared" si="583"/>
        <v>0</v>
      </c>
      <c r="J480" s="15">
        <v>0</v>
      </c>
      <c r="K480" s="15">
        <f t="shared" si="584"/>
        <v>0</v>
      </c>
      <c r="L480" s="51"/>
      <c r="M480" s="160" t="s">
        <v>41</v>
      </c>
      <c r="N480" s="14"/>
      <c r="O480" s="66">
        <v>0</v>
      </c>
      <c r="P480" s="66">
        <v>0</v>
      </c>
      <c r="Q480" s="66">
        <f t="shared" si="580"/>
        <v>0</v>
      </c>
      <c r="R480" s="66">
        <v>0</v>
      </c>
      <c r="S480" s="66">
        <f t="shared" si="581"/>
        <v>0</v>
      </c>
      <c r="T480" s="66">
        <v>0</v>
      </c>
      <c r="U480" s="66">
        <f t="shared" si="588"/>
        <v>0</v>
      </c>
      <c r="W480" s="131"/>
    </row>
    <row r="481" spans="1:49" ht="19.5" hidden="1" customHeight="1" outlineLevel="1" x14ac:dyDescent="0.2">
      <c r="B481" s="147"/>
      <c r="C481" s="148" t="s">
        <v>48</v>
      </c>
      <c r="D481" s="12"/>
      <c r="E481" s="64">
        <v>0</v>
      </c>
      <c r="F481" s="64">
        <v>0</v>
      </c>
      <c r="G481" s="64">
        <f t="shared" si="582"/>
        <v>0</v>
      </c>
      <c r="H481" s="64">
        <v>0</v>
      </c>
      <c r="I481" s="64">
        <f t="shared" si="583"/>
        <v>0</v>
      </c>
      <c r="J481" s="64">
        <v>0</v>
      </c>
      <c r="K481" s="64">
        <f t="shared" si="584"/>
        <v>0</v>
      </c>
      <c r="L481" s="33"/>
      <c r="M481" s="61" t="s">
        <v>36</v>
      </c>
      <c r="N481" s="32"/>
      <c r="O481" s="66">
        <v>0</v>
      </c>
      <c r="P481" s="66">
        <v>0</v>
      </c>
      <c r="Q481" s="66">
        <f t="shared" si="580"/>
        <v>0</v>
      </c>
      <c r="R481" s="66">
        <v>0</v>
      </c>
      <c r="S481" s="66">
        <f t="shared" si="581"/>
        <v>0</v>
      </c>
      <c r="T481" s="66">
        <v>0</v>
      </c>
      <c r="U481" s="66">
        <f t="shared" si="588"/>
        <v>0</v>
      </c>
      <c r="W481" s="131"/>
    </row>
    <row r="482" spans="1:49" ht="19.5" hidden="1" customHeight="1" outlineLevel="1" thickBot="1" x14ac:dyDescent="0.25">
      <c r="B482" s="110"/>
      <c r="C482" s="41" t="s">
        <v>58</v>
      </c>
      <c r="D482" s="41"/>
      <c r="E482" s="65">
        <v>0</v>
      </c>
      <c r="F482" s="65">
        <v>0</v>
      </c>
      <c r="G482" s="65">
        <f t="shared" si="582"/>
        <v>0</v>
      </c>
      <c r="H482" s="65">
        <v>0</v>
      </c>
      <c r="I482" s="65">
        <f t="shared" si="583"/>
        <v>0</v>
      </c>
      <c r="J482" s="65">
        <v>0</v>
      </c>
      <c r="K482" s="65">
        <f t="shared" si="584"/>
        <v>0</v>
      </c>
      <c r="L482" s="33"/>
      <c r="M482" s="161" t="s">
        <v>59</v>
      </c>
      <c r="N482" s="145"/>
      <c r="O482" s="97">
        <v>0</v>
      </c>
      <c r="P482" s="97">
        <v>0</v>
      </c>
      <c r="Q482" s="97">
        <f t="shared" si="580"/>
        <v>0</v>
      </c>
      <c r="R482" s="97">
        <v>0</v>
      </c>
      <c r="S482" s="97">
        <f t="shared" si="581"/>
        <v>0</v>
      </c>
      <c r="T482" s="97">
        <v>0</v>
      </c>
      <c r="U482" s="97">
        <f t="shared" si="588"/>
        <v>0</v>
      </c>
      <c r="W482" s="131"/>
    </row>
    <row r="483" spans="1:49" s="9" customFormat="1" ht="19.5" hidden="1" customHeight="1" outlineLevel="1" thickBot="1" x14ac:dyDescent="0.25">
      <c r="B483" s="162" t="s">
        <v>14</v>
      </c>
      <c r="C483" s="148"/>
      <c r="D483" s="12"/>
      <c r="E483" s="15">
        <f t="shared" ref="E483:F483" si="589">SUM(E477:E482)+E470</f>
        <v>0</v>
      </c>
      <c r="F483" s="15">
        <f t="shared" si="589"/>
        <v>0</v>
      </c>
      <c r="G483" s="15">
        <f t="shared" si="582"/>
        <v>0</v>
      </c>
      <c r="H483" s="15">
        <f t="shared" ref="H483:J483" si="590">SUM(H477:H482)+H470</f>
        <v>0</v>
      </c>
      <c r="I483" s="15">
        <f t="shared" si="583"/>
        <v>0</v>
      </c>
      <c r="J483" s="15">
        <f t="shared" si="590"/>
        <v>0</v>
      </c>
      <c r="K483" s="15">
        <f t="shared" si="584"/>
        <v>0</v>
      </c>
      <c r="L483" s="73"/>
      <c r="M483" s="163" t="s">
        <v>18</v>
      </c>
      <c r="N483" s="164"/>
      <c r="O483" s="66">
        <f t="shared" ref="O483:P483" si="591">+O481+O476+O470+O480+O482</f>
        <v>0</v>
      </c>
      <c r="P483" s="66">
        <f t="shared" si="591"/>
        <v>0</v>
      </c>
      <c r="Q483" s="66">
        <f t="shared" si="580"/>
        <v>0</v>
      </c>
      <c r="R483" s="66">
        <f t="shared" ref="R483" si="592">+R481+R476+R470+R480+R482</f>
        <v>0</v>
      </c>
      <c r="S483" s="66">
        <f t="shared" si="581"/>
        <v>0</v>
      </c>
      <c r="T483" s="66">
        <f t="shared" ref="T483" si="593">+T481+T476+T470+T480+T482</f>
        <v>0</v>
      </c>
      <c r="U483" s="66">
        <f>+U482+U481+U480+U476+U470</f>
        <v>0</v>
      </c>
      <c r="V483" s="5"/>
      <c r="W483" s="132"/>
      <c r="X483" s="328">
        <f>+U483-K483</f>
        <v>0</v>
      </c>
      <c r="Y483" s="5"/>
      <c r="Z483" s="5"/>
      <c r="AA483" s="5"/>
      <c r="AB483" s="5"/>
      <c r="AC483" s="5"/>
      <c r="AD483" s="5"/>
      <c r="AE483" s="5"/>
      <c r="AF483" s="5"/>
      <c r="AG483" s="5"/>
      <c r="AH483" s="5"/>
      <c r="AI483" s="5"/>
      <c r="AJ483" s="5"/>
      <c r="AK483" s="5"/>
      <c r="AL483" s="5"/>
      <c r="AM483" s="5"/>
      <c r="AN483" s="5"/>
      <c r="AO483" s="5"/>
      <c r="AP483" s="5"/>
      <c r="AQ483" s="5"/>
      <c r="AR483" s="5"/>
      <c r="AS483" s="5"/>
      <c r="AT483" s="5"/>
      <c r="AU483" s="5"/>
      <c r="AV483" s="5"/>
      <c r="AW483" s="5"/>
    </row>
    <row r="484" spans="1:49" s="6" customFormat="1" ht="25.5" customHeight="1" collapsed="1" x14ac:dyDescent="0.2">
      <c r="B484" s="166" t="s">
        <v>96</v>
      </c>
      <c r="C484" s="129" t="s">
        <v>28</v>
      </c>
      <c r="D484" s="130"/>
      <c r="E484" s="129"/>
      <c r="F484" s="129"/>
      <c r="G484" s="129"/>
      <c r="H484" s="129"/>
      <c r="I484" s="129"/>
      <c r="J484" s="129"/>
      <c r="K484" s="129"/>
      <c r="L484" s="129"/>
      <c r="M484" s="130"/>
      <c r="N484" s="189"/>
      <c r="O484" s="189"/>
      <c r="P484" s="189"/>
      <c r="Q484" s="189"/>
      <c r="R484" s="189"/>
      <c r="S484" s="189"/>
      <c r="T484" s="189"/>
      <c r="U484" s="189"/>
      <c r="W484" s="132"/>
      <c r="X484" s="5"/>
    </row>
    <row r="485" spans="1:49" ht="40.5" customHeight="1" x14ac:dyDescent="0.2">
      <c r="B485" s="101" t="s">
        <v>0</v>
      </c>
      <c r="C485" s="30"/>
      <c r="D485" s="102"/>
      <c r="E485" s="40" t="str">
        <f t="shared" ref="E485:K485" si="594">+E$6</f>
        <v>Eredeti előirányzat
2025. év</v>
      </c>
      <c r="F485" s="40" t="str">
        <f t="shared" si="594"/>
        <v>1 számú 
módosítás</v>
      </c>
      <c r="G485" s="40" t="str">
        <f t="shared" si="594"/>
        <v>1. Módosított előirányzat
2025. év</v>
      </c>
      <c r="H485" s="40" t="str">
        <f t="shared" si="594"/>
        <v>2 számú 
módosítás</v>
      </c>
      <c r="I485" s="40" t="str">
        <f t="shared" si="594"/>
        <v>2. Módosított előirányzat
2025. év</v>
      </c>
      <c r="J485" s="40" t="str">
        <f t="shared" si="594"/>
        <v>3 számú 
módosítás</v>
      </c>
      <c r="K485" s="40" t="str">
        <f t="shared" si="594"/>
        <v>3. Módosított előirányzat
2025. év</v>
      </c>
      <c r="L485" s="55"/>
      <c r="M485" s="61" t="s">
        <v>1</v>
      </c>
      <c r="N485" s="103"/>
      <c r="O485" s="40" t="str">
        <f t="shared" ref="O485:U485" si="595">+O$6</f>
        <v>Eredeti előirányzat
2025. év</v>
      </c>
      <c r="P485" s="40" t="str">
        <f t="shared" si="595"/>
        <v>1 számú 
módosítás</v>
      </c>
      <c r="Q485" s="40" t="str">
        <f t="shared" si="595"/>
        <v>1. Módosított előirányzat
2025. év</v>
      </c>
      <c r="R485" s="40" t="str">
        <f t="shared" si="595"/>
        <v>2 számú 
módosítás</v>
      </c>
      <c r="S485" s="40" t="str">
        <f t="shared" si="595"/>
        <v>2. Módosított előirányzat
2025. év</v>
      </c>
      <c r="T485" s="40" t="str">
        <f t="shared" si="595"/>
        <v>3 számú 
módosítás</v>
      </c>
      <c r="U485" s="40" t="str">
        <f t="shared" si="595"/>
        <v>3. Módosított előirányzat
2025. év</v>
      </c>
      <c r="W485" s="131"/>
    </row>
    <row r="486" spans="1:49" ht="19.5" customHeight="1" x14ac:dyDescent="0.2">
      <c r="B486" s="147"/>
      <c r="C486" s="148" t="s">
        <v>2</v>
      </c>
      <c r="D486" s="149"/>
      <c r="E486" s="150">
        <f t="shared" ref="E486:I486" si="596">+E487+E488+E489+E490</f>
        <v>0</v>
      </c>
      <c r="F486" s="150">
        <f t="shared" si="596"/>
        <v>0</v>
      </c>
      <c r="G486" s="150">
        <f t="shared" si="596"/>
        <v>0</v>
      </c>
      <c r="H486" s="150">
        <f t="shared" si="596"/>
        <v>0</v>
      </c>
      <c r="I486" s="150">
        <f t="shared" si="596"/>
        <v>0</v>
      </c>
      <c r="J486" s="150">
        <f t="shared" ref="J486:K486" si="597">+J487+J488+J489+J490</f>
        <v>0</v>
      </c>
      <c r="K486" s="150">
        <f t="shared" si="597"/>
        <v>0</v>
      </c>
      <c r="L486" s="50"/>
      <c r="M486" s="151" t="s">
        <v>3</v>
      </c>
      <c r="N486" s="152"/>
      <c r="O486" s="80">
        <f t="shared" ref="O486:P486" si="598">SUM(O487:O491)</f>
        <v>0</v>
      </c>
      <c r="P486" s="80">
        <f t="shared" si="598"/>
        <v>0</v>
      </c>
      <c r="Q486" s="80">
        <f>+O486+P486</f>
        <v>0</v>
      </c>
      <c r="R486" s="80">
        <f t="shared" ref="R486" si="599">SUM(R487:R491)</f>
        <v>0</v>
      </c>
      <c r="S486" s="80">
        <f>+Q486+R486</f>
        <v>0</v>
      </c>
      <c r="T486" s="80">
        <f t="shared" ref="T486" si="600">SUM(T487:T491)</f>
        <v>0</v>
      </c>
      <c r="U486" s="80">
        <f>SUM(U487:U491)</f>
        <v>0</v>
      </c>
      <c r="W486" s="131"/>
      <c r="X486" s="6"/>
    </row>
    <row r="487" spans="1:49" ht="19.5" customHeight="1" x14ac:dyDescent="0.2">
      <c r="B487" s="153"/>
      <c r="C487" s="154" t="s">
        <v>4</v>
      </c>
      <c r="D487" s="154"/>
      <c r="E487" s="155"/>
      <c r="F487" s="155">
        <v>0</v>
      </c>
      <c r="G487" s="155"/>
      <c r="H487" s="155"/>
      <c r="I487" s="155"/>
      <c r="J487" s="155"/>
      <c r="K487" s="155"/>
      <c r="L487" s="52"/>
      <c r="M487" s="156"/>
      <c r="N487" s="157" t="s">
        <v>6</v>
      </c>
      <c r="O487" s="158">
        <v>0</v>
      </c>
      <c r="P487" s="158">
        <v>0</v>
      </c>
      <c r="Q487" s="158">
        <f t="shared" ref="Q487:Q499" si="601">+O487+P487</f>
        <v>0</v>
      </c>
      <c r="R487" s="158">
        <v>0</v>
      </c>
      <c r="S487" s="158">
        <f t="shared" ref="S487:S499" si="602">+Q487+R487</f>
        <v>0</v>
      </c>
      <c r="T487" s="158">
        <v>0</v>
      </c>
      <c r="U487" s="158">
        <f>+S487+T487</f>
        <v>0</v>
      </c>
      <c r="W487" s="131"/>
    </row>
    <row r="488" spans="1:49" ht="23.25" customHeight="1" x14ac:dyDescent="0.2">
      <c r="A488" s="2"/>
      <c r="B488" s="105"/>
      <c r="C488" s="21" t="s">
        <v>5</v>
      </c>
      <c r="D488" s="22"/>
      <c r="E488" s="8">
        <v>0</v>
      </c>
      <c r="F488" s="8">
        <v>0</v>
      </c>
      <c r="G488" s="8">
        <f>+E488+F488</f>
        <v>0</v>
      </c>
      <c r="H488" s="8">
        <v>0</v>
      </c>
      <c r="I488" s="8">
        <f>+G488+H488</f>
        <v>0</v>
      </c>
      <c r="J488" s="8">
        <v>0</v>
      </c>
      <c r="K488" s="8">
        <f>+I488+J488</f>
        <v>0</v>
      </c>
      <c r="L488" s="52"/>
      <c r="M488" s="59"/>
      <c r="N488" s="23" t="s">
        <v>8</v>
      </c>
      <c r="O488" s="86">
        <v>0</v>
      </c>
      <c r="P488" s="86">
        <v>0</v>
      </c>
      <c r="Q488" s="86">
        <f t="shared" si="601"/>
        <v>0</v>
      </c>
      <c r="R488" s="86">
        <v>0</v>
      </c>
      <c r="S488" s="86">
        <f t="shared" si="602"/>
        <v>0</v>
      </c>
      <c r="T488" s="86">
        <v>0</v>
      </c>
      <c r="U488" s="86">
        <f>+S488+T488</f>
        <v>0</v>
      </c>
      <c r="W488" s="131"/>
    </row>
    <row r="489" spans="1:49" ht="19.5" customHeight="1" x14ac:dyDescent="0.2">
      <c r="A489" s="2"/>
      <c r="B489" s="105"/>
      <c r="C489" s="21" t="s">
        <v>7</v>
      </c>
      <c r="D489" s="22"/>
      <c r="E489" s="8"/>
      <c r="F489" s="8">
        <v>0</v>
      </c>
      <c r="G489" s="8">
        <f t="shared" ref="G489:G499" si="603">+E489+F489</f>
        <v>0</v>
      </c>
      <c r="H489" s="8">
        <v>0</v>
      </c>
      <c r="I489" s="8">
        <f t="shared" ref="I489:I499" si="604">+G489+H489</f>
        <v>0</v>
      </c>
      <c r="J489" s="8">
        <v>0</v>
      </c>
      <c r="K489" s="8">
        <f t="shared" ref="K489:K499" si="605">+I489+J489</f>
        <v>0</v>
      </c>
      <c r="L489" s="52"/>
      <c r="M489" s="59"/>
      <c r="N489" s="24" t="s">
        <v>9</v>
      </c>
      <c r="O489" s="86">
        <v>0</v>
      </c>
      <c r="P489" s="86">
        <v>0</v>
      </c>
      <c r="Q489" s="86">
        <f t="shared" si="601"/>
        <v>0</v>
      </c>
      <c r="R489" s="86">
        <v>0</v>
      </c>
      <c r="S489" s="86">
        <f t="shared" si="602"/>
        <v>0</v>
      </c>
      <c r="T489" s="86">
        <v>0</v>
      </c>
      <c r="U489" s="86">
        <f>+S489+T489</f>
        <v>0</v>
      </c>
      <c r="W489" s="131"/>
    </row>
    <row r="490" spans="1:49" ht="19.5" customHeight="1" x14ac:dyDescent="0.2">
      <c r="A490" s="2"/>
      <c r="B490" s="105"/>
      <c r="C490" s="21" t="s">
        <v>21</v>
      </c>
      <c r="D490" s="22"/>
      <c r="E490" s="8"/>
      <c r="F490" s="8">
        <v>0</v>
      </c>
      <c r="G490" s="8">
        <f t="shared" si="603"/>
        <v>0</v>
      </c>
      <c r="H490" s="8">
        <v>0</v>
      </c>
      <c r="I490" s="8">
        <f t="shared" si="604"/>
        <v>0</v>
      </c>
      <c r="J490" s="8">
        <v>0</v>
      </c>
      <c r="K490" s="8">
        <f t="shared" si="605"/>
        <v>0</v>
      </c>
      <c r="L490" s="52"/>
      <c r="M490" s="59"/>
      <c r="N490" s="24" t="s">
        <v>11</v>
      </c>
      <c r="O490" s="86">
        <v>0</v>
      </c>
      <c r="P490" s="86">
        <v>0</v>
      </c>
      <c r="Q490" s="86">
        <f t="shared" si="601"/>
        <v>0</v>
      </c>
      <c r="R490" s="86">
        <v>0</v>
      </c>
      <c r="S490" s="86">
        <f t="shared" si="602"/>
        <v>0</v>
      </c>
      <c r="T490" s="86">
        <v>0</v>
      </c>
      <c r="U490" s="86">
        <f>+S490+T490</f>
        <v>0</v>
      </c>
      <c r="W490" s="131"/>
    </row>
    <row r="491" spans="1:49" ht="19.5" customHeight="1" x14ac:dyDescent="0.2">
      <c r="A491" s="2"/>
      <c r="B491" s="106"/>
      <c r="C491" s="25"/>
      <c r="D491" s="25"/>
      <c r="E491" s="107"/>
      <c r="F491" s="107">
        <v>0</v>
      </c>
      <c r="G491" s="8">
        <f t="shared" si="603"/>
        <v>0</v>
      </c>
      <c r="H491" s="107">
        <v>0</v>
      </c>
      <c r="I491" s="8">
        <f t="shared" si="604"/>
        <v>0</v>
      </c>
      <c r="J491" s="107">
        <v>0</v>
      </c>
      <c r="K491" s="8">
        <f t="shared" si="605"/>
        <v>0</v>
      </c>
      <c r="L491" s="56"/>
      <c r="M491" s="60"/>
      <c r="N491" s="27" t="s">
        <v>12</v>
      </c>
      <c r="O491" s="87">
        <v>0</v>
      </c>
      <c r="P491" s="87">
        <v>0</v>
      </c>
      <c r="Q491" s="87">
        <f t="shared" si="601"/>
        <v>0</v>
      </c>
      <c r="R491" s="87">
        <v>0</v>
      </c>
      <c r="S491" s="87">
        <f t="shared" si="602"/>
        <v>0</v>
      </c>
      <c r="T491" s="87">
        <v>0</v>
      </c>
      <c r="U491" s="87">
        <f>+S491+T491</f>
        <v>0</v>
      </c>
      <c r="W491" s="131"/>
    </row>
    <row r="492" spans="1:49" ht="19.5" customHeight="1" x14ac:dyDescent="0.2">
      <c r="A492" s="2"/>
      <c r="B492" s="106"/>
      <c r="C492" s="25"/>
      <c r="D492" s="25"/>
      <c r="E492" s="107"/>
      <c r="F492" s="107">
        <v>0</v>
      </c>
      <c r="G492" s="8">
        <f t="shared" si="603"/>
        <v>0</v>
      </c>
      <c r="H492" s="107">
        <v>0</v>
      </c>
      <c r="I492" s="8">
        <f t="shared" si="604"/>
        <v>0</v>
      </c>
      <c r="J492" s="107">
        <v>0</v>
      </c>
      <c r="K492" s="8">
        <f t="shared" si="605"/>
        <v>0</v>
      </c>
      <c r="L492" s="33"/>
      <c r="M492" s="151" t="s">
        <v>13</v>
      </c>
      <c r="N492" s="152"/>
      <c r="O492" s="66">
        <f t="shared" ref="O492:P492" si="606">SUM(O493:O495)</f>
        <v>101783</v>
      </c>
      <c r="P492" s="66">
        <f t="shared" si="606"/>
        <v>0</v>
      </c>
      <c r="Q492" s="66">
        <f t="shared" si="601"/>
        <v>101783</v>
      </c>
      <c r="R492" s="66">
        <f t="shared" ref="R492" si="607">SUM(R493:R495)</f>
        <v>0</v>
      </c>
      <c r="S492" s="66">
        <f t="shared" si="602"/>
        <v>101783</v>
      </c>
      <c r="T492" s="66">
        <f t="shared" ref="T492" si="608">SUM(T493:T495)</f>
        <v>0</v>
      </c>
      <c r="U492" s="80">
        <f>SUM(U493:U495)</f>
        <v>101783</v>
      </c>
      <c r="W492" s="131"/>
    </row>
    <row r="493" spans="1:49" ht="19.5" customHeight="1" x14ac:dyDescent="0.2">
      <c r="A493" s="2"/>
      <c r="B493" s="147"/>
      <c r="C493" s="148" t="s">
        <v>10</v>
      </c>
      <c r="D493" s="12"/>
      <c r="E493" s="13">
        <v>101783</v>
      </c>
      <c r="F493" s="13">
        <v>0</v>
      </c>
      <c r="G493" s="13">
        <f t="shared" si="603"/>
        <v>101783</v>
      </c>
      <c r="H493" s="13">
        <v>0</v>
      </c>
      <c r="I493" s="13">
        <f t="shared" si="604"/>
        <v>101783</v>
      </c>
      <c r="J493" s="13">
        <v>0</v>
      </c>
      <c r="K493" s="13">
        <f t="shared" si="605"/>
        <v>101783</v>
      </c>
      <c r="L493" s="50"/>
      <c r="M493" s="156"/>
      <c r="N493" s="157" t="s">
        <v>15</v>
      </c>
      <c r="O493" s="158">
        <v>0</v>
      </c>
      <c r="P493" s="158">
        <v>0</v>
      </c>
      <c r="Q493" s="158">
        <f t="shared" si="601"/>
        <v>0</v>
      </c>
      <c r="R493" s="158">
        <v>0</v>
      </c>
      <c r="S493" s="158">
        <f t="shared" si="602"/>
        <v>0</v>
      </c>
      <c r="T493" s="158">
        <v>0</v>
      </c>
      <c r="U493" s="158">
        <f t="shared" ref="U493:U498" si="609">+S493+T493</f>
        <v>0</v>
      </c>
      <c r="W493" s="131"/>
    </row>
    <row r="494" spans="1:49" ht="19.5" customHeight="1" x14ac:dyDescent="0.2">
      <c r="A494" s="2"/>
      <c r="B494" s="147"/>
      <c r="C494" s="148" t="s">
        <v>23</v>
      </c>
      <c r="D494" s="12"/>
      <c r="E494" s="15">
        <v>0</v>
      </c>
      <c r="F494" s="15">
        <v>0</v>
      </c>
      <c r="G494" s="15">
        <f t="shared" si="603"/>
        <v>0</v>
      </c>
      <c r="H494" s="15">
        <v>0</v>
      </c>
      <c r="I494" s="15">
        <f t="shared" si="604"/>
        <v>0</v>
      </c>
      <c r="J494" s="15">
        <v>0</v>
      </c>
      <c r="K494" s="15">
        <f t="shared" si="605"/>
        <v>0</v>
      </c>
      <c r="L494" s="51"/>
      <c r="M494" s="59"/>
      <c r="N494" s="24" t="s">
        <v>16</v>
      </c>
      <c r="O494" s="86">
        <v>0</v>
      </c>
      <c r="P494" s="86">
        <v>0</v>
      </c>
      <c r="Q494" s="86">
        <f t="shared" si="601"/>
        <v>0</v>
      </c>
      <c r="R494" s="86">
        <v>0</v>
      </c>
      <c r="S494" s="86">
        <f t="shared" si="602"/>
        <v>0</v>
      </c>
      <c r="T494" s="86">
        <v>0</v>
      </c>
      <c r="U494" s="86">
        <f t="shared" si="609"/>
        <v>0</v>
      </c>
      <c r="W494" s="131"/>
    </row>
    <row r="495" spans="1:49" ht="19.5" customHeight="1" x14ac:dyDescent="0.2">
      <c r="A495" s="2"/>
      <c r="B495" s="147"/>
      <c r="C495" s="148" t="s">
        <v>22</v>
      </c>
      <c r="D495" s="12"/>
      <c r="E495" s="64">
        <v>0</v>
      </c>
      <c r="F495" s="64">
        <v>0</v>
      </c>
      <c r="G495" s="64">
        <f t="shared" si="603"/>
        <v>0</v>
      </c>
      <c r="H495" s="64">
        <v>0</v>
      </c>
      <c r="I495" s="64">
        <f t="shared" si="604"/>
        <v>0</v>
      </c>
      <c r="J495" s="64">
        <v>0</v>
      </c>
      <c r="K495" s="64">
        <f t="shared" si="605"/>
        <v>0</v>
      </c>
      <c r="M495" s="108"/>
      <c r="N495" s="109" t="s">
        <v>17</v>
      </c>
      <c r="O495" s="88">
        <v>101783</v>
      </c>
      <c r="P495" s="88">
        <v>0</v>
      </c>
      <c r="Q495" s="88">
        <f t="shared" si="601"/>
        <v>101783</v>
      </c>
      <c r="R495" s="88">
        <v>0</v>
      </c>
      <c r="S495" s="88">
        <f t="shared" si="602"/>
        <v>101783</v>
      </c>
      <c r="T495" s="88">
        <v>0</v>
      </c>
      <c r="U495" s="88">
        <f t="shared" si="609"/>
        <v>101783</v>
      </c>
      <c r="W495" s="131"/>
    </row>
    <row r="496" spans="1:49" ht="19.5" customHeight="1" x14ac:dyDescent="0.2">
      <c r="A496" s="2"/>
      <c r="B496" s="147"/>
      <c r="C496" s="148" t="s">
        <v>43</v>
      </c>
      <c r="D496" s="12"/>
      <c r="E496" s="15">
        <v>0</v>
      </c>
      <c r="F496" s="15">
        <v>0</v>
      </c>
      <c r="G496" s="15">
        <f t="shared" si="603"/>
        <v>0</v>
      </c>
      <c r="H496" s="15">
        <v>0</v>
      </c>
      <c r="I496" s="15">
        <f t="shared" si="604"/>
        <v>0</v>
      </c>
      <c r="J496" s="15">
        <v>0</v>
      </c>
      <c r="K496" s="15">
        <f t="shared" si="605"/>
        <v>0</v>
      </c>
      <c r="L496" s="51"/>
      <c r="M496" s="160" t="s">
        <v>41</v>
      </c>
      <c r="N496" s="14"/>
      <c r="O496" s="66">
        <v>0</v>
      </c>
      <c r="P496" s="66">
        <v>0</v>
      </c>
      <c r="Q496" s="66">
        <f t="shared" si="601"/>
        <v>0</v>
      </c>
      <c r="R496" s="66">
        <v>0</v>
      </c>
      <c r="S496" s="66">
        <f t="shared" si="602"/>
        <v>0</v>
      </c>
      <c r="T496" s="66">
        <v>0</v>
      </c>
      <c r="U496" s="66">
        <f t="shared" si="609"/>
        <v>0</v>
      </c>
      <c r="W496" s="131"/>
    </row>
    <row r="497" spans="1:49" ht="19.5" customHeight="1" x14ac:dyDescent="0.2">
      <c r="B497" s="147"/>
      <c r="C497" s="148" t="s">
        <v>48</v>
      </c>
      <c r="D497" s="12"/>
      <c r="E497" s="64">
        <v>0</v>
      </c>
      <c r="F497" s="64">
        <v>0</v>
      </c>
      <c r="G497" s="64">
        <f t="shared" si="603"/>
        <v>0</v>
      </c>
      <c r="H497" s="64">
        <v>0</v>
      </c>
      <c r="I497" s="64">
        <f t="shared" si="604"/>
        <v>0</v>
      </c>
      <c r="J497" s="64">
        <v>0</v>
      </c>
      <c r="K497" s="64">
        <f t="shared" si="605"/>
        <v>0</v>
      </c>
      <c r="L497" s="33"/>
      <c r="M497" s="61" t="s">
        <v>36</v>
      </c>
      <c r="N497" s="32"/>
      <c r="O497" s="66">
        <v>0</v>
      </c>
      <c r="P497" s="66">
        <v>0</v>
      </c>
      <c r="Q497" s="66">
        <f t="shared" si="601"/>
        <v>0</v>
      </c>
      <c r="R497" s="66">
        <v>0</v>
      </c>
      <c r="S497" s="66">
        <f t="shared" si="602"/>
        <v>0</v>
      </c>
      <c r="T497" s="66">
        <v>0</v>
      </c>
      <c r="U497" s="66">
        <f t="shared" si="609"/>
        <v>0</v>
      </c>
      <c r="W497" s="131"/>
    </row>
    <row r="498" spans="1:49" ht="19.5" customHeight="1" thickBot="1" x14ac:dyDescent="0.25">
      <c r="B498" s="110"/>
      <c r="C498" s="41" t="s">
        <v>58</v>
      </c>
      <c r="D498" s="41"/>
      <c r="E498" s="65">
        <v>0</v>
      </c>
      <c r="F498" s="65">
        <v>0</v>
      </c>
      <c r="G498" s="65">
        <f t="shared" si="603"/>
        <v>0</v>
      </c>
      <c r="H498" s="65">
        <v>0</v>
      </c>
      <c r="I498" s="65">
        <f t="shared" si="604"/>
        <v>0</v>
      </c>
      <c r="J498" s="65">
        <v>0</v>
      </c>
      <c r="K498" s="65">
        <f t="shared" si="605"/>
        <v>0</v>
      </c>
      <c r="L498" s="33"/>
      <c r="M498" s="161" t="s">
        <v>59</v>
      </c>
      <c r="N498" s="145"/>
      <c r="O498" s="97">
        <v>0</v>
      </c>
      <c r="P498" s="97">
        <v>0</v>
      </c>
      <c r="Q498" s="97">
        <f t="shared" si="601"/>
        <v>0</v>
      </c>
      <c r="R498" s="97">
        <v>0</v>
      </c>
      <c r="S498" s="97">
        <f t="shared" si="602"/>
        <v>0</v>
      </c>
      <c r="T498" s="97">
        <v>0</v>
      </c>
      <c r="U498" s="97">
        <f t="shared" si="609"/>
        <v>0</v>
      </c>
      <c r="W498" s="131"/>
    </row>
    <row r="499" spans="1:49" s="9" customFormat="1" ht="19.5" customHeight="1" thickBot="1" x14ac:dyDescent="0.25">
      <c r="B499" s="162" t="s">
        <v>14</v>
      </c>
      <c r="C499" s="148"/>
      <c r="D499" s="12"/>
      <c r="E499" s="15">
        <f t="shared" ref="E499:F499" si="610">SUM(E493:E498)+E486</f>
        <v>101783</v>
      </c>
      <c r="F499" s="15">
        <f t="shared" si="610"/>
        <v>0</v>
      </c>
      <c r="G499" s="15">
        <f t="shared" si="603"/>
        <v>101783</v>
      </c>
      <c r="H499" s="15">
        <f t="shared" ref="H499:J499" si="611">SUM(H493:H498)+H486</f>
        <v>0</v>
      </c>
      <c r="I499" s="15">
        <f t="shared" si="604"/>
        <v>101783</v>
      </c>
      <c r="J499" s="15">
        <f t="shared" si="611"/>
        <v>0</v>
      </c>
      <c r="K499" s="15">
        <f t="shared" si="605"/>
        <v>101783</v>
      </c>
      <c r="L499" s="73"/>
      <c r="M499" s="163" t="s">
        <v>18</v>
      </c>
      <c r="N499" s="164"/>
      <c r="O499" s="66">
        <f t="shared" ref="O499:P499" si="612">+O497+O492+O486+O496+O498</f>
        <v>101783</v>
      </c>
      <c r="P499" s="66">
        <f t="shared" si="612"/>
        <v>0</v>
      </c>
      <c r="Q499" s="66">
        <f t="shared" si="601"/>
        <v>101783</v>
      </c>
      <c r="R499" s="66">
        <f t="shared" ref="R499" si="613">+R497+R492+R486+R496+R498</f>
        <v>0</v>
      </c>
      <c r="S499" s="66">
        <f t="shared" si="602"/>
        <v>101783</v>
      </c>
      <c r="T499" s="66">
        <f t="shared" ref="T499" si="614">+T497+T492+T486+T496+T498</f>
        <v>0</v>
      </c>
      <c r="U499" s="66">
        <f>+U498+U497+U496+U492+U486</f>
        <v>101783</v>
      </c>
      <c r="V499" s="5"/>
      <c r="W499" s="132"/>
      <c r="X499" s="328">
        <f>+Q499-G499</f>
        <v>0</v>
      </c>
      <c r="Y499" s="5"/>
      <c r="Z499" s="5"/>
      <c r="AA499" s="5"/>
      <c r="AB499" s="5"/>
      <c r="AC499" s="5"/>
      <c r="AD499" s="5"/>
      <c r="AE499" s="5"/>
      <c r="AF499" s="5"/>
      <c r="AG499" s="5"/>
      <c r="AH499" s="5"/>
      <c r="AI499" s="5"/>
      <c r="AJ499" s="5"/>
      <c r="AK499" s="5"/>
      <c r="AL499" s="5"/>
      <c r="AM499" s="5"/>
      <c r="AN499" s="5"/>
      <c r="AO499" s="5"/>
      <c r="AP499" s="5"/>
      <c r="AQ499" s="5"/>
      <c r="AR499" s="5"/>
      <c r="AS499" s="5"/>
      <c r="AT499" s="5"/>
      <c r="AU499" s="5"/>
      <c r="AV499" s="5"/>
      <c r="AW499" s="5"/>
    </row>
    <row r="500" spans="1:49" s="6" customFormat="1" ht="25.5" hidden="1" customHeight="1" outlineLevel="1" x14ac:dyDescent="0.2">
      <c r="B500" s="166" t="s">
        <v>95</v>
      </c>
      <c r="C500" s="129" t="s">
        <v>42</v>
      </c>
      <c r="D500" s="130"/>
      <c r="E500" s="129"/>
      <c r="F500" s="129"/>
      <c r="G500" s="129"/>
      <c r="H500" s="129"/>
      <c r="I500" s="129"/>
      <c r="J500" s="129"/>
      <c r="K500" s="129"/>
      <c r="L500" s="129"/>
      <c r="M500" s="130"/>
      <c r="N500" s="189"/>
      <c r="O500" s="189"/>
      <c r="P500" s="189"/>
      <c r="Q500" s="189"/>
      <c r="R500" s="189"/>
      <c r="S500" s="189"/>
      <c r="T500" s="189"/>
      <c r="U500" s="189"/>
      <c r="W500" s="132"/>
      <c r="X500" s="5"/>
    </row>
    <row r="501" spans="1:49" ht="40.5" hidden="1" customHeight="1" outlineLevel="1" x14ac:dyDescent="0.2">
      <c r="B501" s="101" t="s">
        <v>0</v>
      </c>
      <c r="C501" s="30"/>
      <c r="D501" s="102"/>
      <c r="E501" s="40" t="str">
        <f t="shared" ref="E501:K501" si="615">+E$6</f>
        <v>Eredeti előirányzat
2025. év</v>
      </c>
      <c r="F501" s="40" t="str">
        <f t="shared" si="615"/>
        <v>1 számú 
módosítás</v>
      </c>
      <c r="G501" s="40" t="str">
        <f t="shared" si="615"/>
        <v>1. Módosított előirányzat
2025. év</v>
      </c>
      <c r="H501" s="40" t="str">
        <f t="shared" si="615"/>
        <v>2 számú 
módosítás</v>
      </c>
      <c r="I501" s="40" t="str">
        <f t="shared" si="615"/>
        <v>2. Módosított előirányzat
2025. év</v>
      </c>
      <c r="J501" s="40" t="str">
        <f t="shared" si="615"/>
        <v>3 számú 
módosítás</v>
      </c>
      <c r="K501" s="40" t="str">
        <f t="shared" si="615"/>
        <v>3. Módosított előirányzat
2025. év</v>
      </c>
      <c r="L501" s="55"/>
      <c r="M501" s="61" t="s">
        <v>1</v>
      </c>
      <c r="N501" s="103"/>
      <c r="O501" s="40" t="str">
        <f t="shared" ref="O501:U501" si="616">+O$6</f>
        <v>Eredeti előirányzat
2025. év</v>
      </c>
      <c r="P501" s="40" t="str">
        <f t="shared" si="616"/>
        <v>1 számú 
módosítás</v>
      </c>
      <c r="Q501" s="40" t="str">
        <f t="shared" si="616"/>
        <v>1. Módosított előirányzat
2025. év</v>
      </c>
      <c r="R501" s="40" t="str">
        <f t="shared" si="616"/>
        <v>2 számú 
módosítás</v>
      </c>
      <c r="S501" s="40" t="str">
        <f t="shared" si="616"/>
        <v>2. Módosított előirányzat
2025. év</v>
      </c>
      <c r="T501" s="40" t="str">
        <f t="shared" si="616"/>
        <v>3 számú 
módosítás</v>
      </c>
      <c r="U501" s="40" t="str">
        <f t="shared" si="616"/>
        <v>3. Módosított előirányzat
2025. év</v>
      </c>
      <c r="W501" s="131"/>
    </row>
    <row r="502" spans="1:49" ht="19.5" hidden="1" customHeight="1" outlineLevel="1" x14ac:dyDescent="0.2">
      <c r="B502" s="147"/>
      <c r="C502" s="148" t="s">
        <v>2</v>
      </c>
      <c r="D502" s="149"/>
      <c r="E502" s="150">
        <f t="shared" ref="E502:I502" si="617">+E503+E504+E505+E506</f>
        <v>0</v>
      </c>
      <c r="F502" s="150">
        <f t="shared" si="617"/>
        <v>0</v>
      </c>
      <c r="G502" s="150">
        <f t="shared" si="617"/>
        <v>0</v>
      </c>
      <c r="H502" s="150">
        <f t="shared" si="617"/>
        <v>0</v>
      </c>
      <c r="I502" s="150">
        <f t="shared" si="617"/>
        <v>0</v>
      </c>
      <c r="J502" s="150">
        <f t="shared" ref="J502:K502" si="618">+J503+J504+J505+J506</f>
        <v>0</v>
      </c>
      <c r="K502" s="150">
        <f t="shared" si="618"/>
        <v>0</v>
      </c>
      <c r="L502" s="50"/>
      <c r="M502" s="151" t="s">
        <v>3</v>
      </c>
      <c r="N502" s="152"/>
      <c r="O502" s="80">
        <f t="shared" ref="O502:P502" si="619">SUM(O503:O507)</f>
        <v>0</v>
      </c>
      <c r="P502" s="80">
        <f t="shared" si="619"/>
        <v>0</v>
      </c>
      <c r="Q502" s="80">
        <f>+O502+P502</f>
        <v>0</v>
      </c>
      <c r="R502" s="80">
        <f t="shared" ref="R502" si="620">SUM(R503:R507)</f>
        <v>0</v>
      </c>
      <c r="S502" s="80">
        <f>+Q502+R502</f>
        <v>0</v>
      </c>
      <c r="T502" s="80">
        <f t="shared" ref="T502" si="621">SUM(T503:T507)</f>
        <v>0</v>
      </c>
      <c r="U502" s="80">
        <f>SUM(U503:U507)</f>
        <v>0</v>
      </c>
      <c r="W502" s="131"/>
      <c r="X502" s="6"/>
    </row>
    <row r="503" spans="1:49" ht="19.5" hidden="1" customHeight="1" outlineLevel="1" x14ac:dyDescent="0.2">
      <c r="B503" s="153"/>
      <c r="C503" s="154" t="s">
        <v>4</v>
      </c>
      <c r="D503" s="154"/>
      <c r="E503" s="155"/>
      <c r="F503" s="155">
        <v>0</v>
      </c>
      <c r="G503" s="155"/>
      <c r="H503" s="155"/>
      <c r="I503" s="155"/>
      <c r="J503" s="155"/>
      <c r="K503" s="155"/>
      <c r="L503" s="52"/>
      <c r="M503" s="156"/>
      <c r="N503" s="157" t="s">
        <v>6</v>
      </c>
      <c r="O503" s="158">
        <v>0</v>
      </c>
      <c r="P503" s="158">
        <v>0</v>
      </c>
      <c r="Q503" s="158">
        <f t="shared" ref="Q503:Q515" si="622">+O503+P503</f>
        <v>0</v>
      </c>
      <c r="R503" s="158">
        <v>0</v>
      </c>
      <c r="S503" s="158">
        <f t="shared" ref="S503:S515" si="623">+Q503+R503</f>
        <v>0</v>
      </c>
      <c r="T503" s="158">
        <v>0</v>
      </c>
      <c r="U503" s="158">
        <f>+S503+T503</f>
        <v>0</v>
      </c>
      <c r="W503" s="131"/>
    </row>
    <row r="504" spans="1:49" ht="23.25" hidden="1" customHeight="1" outlineLevel="1" x14ac:dyDescent="0.2">
      <c r="A504" s="2"/>
      <c r="B504" s="105"/>
      <c r="C504" s="21" t="s">
        <v>5</v>
      </c>
      <c r="D504" s="22"/>
      <c r="E504" s="8">
        <v>0</v>
      </c>
      <c r="F504" s="8">
        <v>0</v>
      </c>
      <c r="G504" s="8">
        <f>+E504+F504</f>
        <v>0</v>
      </c>
      <c r="H504" s="8">
        <v>0</v>
      </c>
      <c r="I504" s="8">
        <f>+G504+H504</f>
        <v>0</v>
      </c>
      <c r="J504" s="8">
        <v>0</v>
      </c>
      <c r="K504" s="8">
        <f>+I504+J504</f>
        <v>0</v>
      </c>
      <c r="L504" s="52"/>
      <c r="M504" s="59"/>
      <c r="N504" s="23" t="s">
        <v>8</v>
      </c>
      <c r="O504" s="86">
        <v>0</v>
      </c>
      <c r="P504" s="86">
        <v>0</v>
      </c>
      <c r="Q504" s="86">
        <f t="shared" si="622"/>
        <v>0</v>
      </c>
      <c r="R504" s="86">
        <v>0</v>
      </c>
      <c r="S504" s="86">
        <f t="shared" si="623"/>
        <v>0</v>
      </c>
      <c r="T504" s="86">
        <v>0</v>
      </c>
      <c r="U504" s="86">
        <f>+S504+T504</f>
        <v>0</v>
      </c>
      <c r="W504" s="131"/>
    </row>
    <row r="505" spans="1:49" ht="19.5" hidden="1" customHeight="1" outlineLevel="1" x14ac:dyDescent="0.2">
      <c r="A505" s="2"/>
      <c r="B505" s="105"/>
      <c r="C505" s="21" t="s">
        <v>7</v>
      </c>
      <c r="D505" s="22"/>
      <c r="E505" s="8"/>
      <c r="F505" s="8">
        <v>0</v>
      </c>
      <c r="G505" s="8">
        <f t="shared" ref="G505:G515" si="624">+E505+F505</f>
        <v>0</v>
      </c>
      <c r="H505" s="8">
        <v>0</v>
      </c>
      <c r="I505" s="8">
        <f t="shared" ref="I505:I515" si="625">+G505+H505</f>
        <v>0</v>
      </c>
      <c r="J505" s="8">
        <v>0</v>
      </c>
      <c r="K505" s="8">
        <f t="shared" ref="K505:K515" si="626">+I505+J505</f>
        <v>0</v>
      </c>
      <c r="L505" s="52"/>
      <c r="M505" s="59"/>
      <c r="N505" s="24" t="s">
        <v>9</v>
      </c>
      <c r="O505" s="86">
        <v>0</v>
      </c>
      <c r="P505" s="86">
        <v>0</v>
      </c>
      <c r="Q505" s="86">
        <f t="shared" si="622"/>
        <v>0</v>
      </c>
      <c r="R505" s="86">
        <v>0</v>
      </c>
      <c r="S505" s="86">
        <f t="shared" si="623"/>
        <v>0</v>
      </c>
      <c r="T505" s="86">
        <v>0</v>
      </c>
      <c r="U505" s="86">
        <f>+S505+T505</f>
        <v>0</v>
      </c>
      <c r="W505" s="131"/>
    </row>
    <row r="506" spans="1:49" ht="19.5" hidden="1" customHeight="1" outlineLevel="1" x14ac:dyDescent="0.2">
      <c r="A506" s="2"/>
      <c r="B506" s="105"/>
      <c r="C506" s="21" t="s">
        <v>21</v>
      </c>
      <c r="D506" s="22"/>
      <c r="E506" s="8"/>
      <c r="F506" s="8">
        <v>0</v>
      </c>
      <c r="G506" s="8">
        <f t="shared" si="624"/>
        <v>0</v>
      </c>
      <c r="H506" s="8">
        <v>0</v>
      </c>
      <c r="I506" s="8">
        <f t="shared" si="625"/>
        <v>0</v>
      </c>
      <c r="J506" s="8">
        <v>0</v>
      </c>
      <c r="K506" s="8">
        <f t="shared" si="626"/>
        <v>0</v>
      </c>
      <c r="L506" s="52"/>
      <c r="M506" s="59"/>
      <c r="N506" s="24" t="s">
        <v>11</v>
      </c>
      <c r="O506" s="86"/>
      <c r="P506" s="86">
        <v>0</v>
      </c>
      <c r="Q506" s="86">
        <f t="shared" si="622"/>
        <v>0</v>
      </c>
      <c r="R506" s="86">
        <v>0</v>
      </c>
      <c r="S506" s="86">
        <f t="shared" si="623"/>
        <v>0</v>
      </c>
      <c r="T506" s="86">
        <v>0</v>
      </c>
      <c r="U506" s="86">
        <f>+S506+T506</f>
        <v>0</v>
      </c>
      <c r="W506" s="131"/>
    </row>
    <row r="507" spans="1:49" ht="19.5" hidden="1" customHeight="1" outlineLevel="1" x14ac:dyDescent="0.2">
      <c r="A507" s="2"/>
      <c r="B507" s="106"/>
      <c r="C507" s="25"/>
      <c r="D507" s="25"/>
      <c r="E507" s="107"/>
      <c r="F507" s="107">
        <v>0</v>
      </c>
      <c r="G507" s="8">
        <f t="shared" si="624"/>
        <v>0</v>
      </c>
      <c r="H507" s="107">
        <v>0</v>
      </c>
      <c r="I507" s="8">
        <f t="shared" si="625"/>
        <v>0</v>
      </c>
      <c r="J507" s="107">
        <v>0</v>
      </c>
      <c r="K507" s="8">
        <f t="shared" si="626"/>
        <v>0</v>
      </c>
      <c r="L507" s="56"/>
      <c r="M507" s="60"/>
      <c r="N507" s="27" t="s">
        <v>12</v>
      </c>
      <c r="O507" s="87"/>
      <c r="P507" s="87">
        <v>0</v>
      </c>
      <c r="Q507" s="87">
        <f t="shared" si="622"/>
        <v>0</v>
      </c>
      <c r="R507" s="87">
        <v>0</v>
      </c>
      <c r="S507" s="87">
        <f t="shared" si="623"/>
        <v>0</v>
      </c>
      <c r="T507" s="87">
        <v>0</v>
      </c>
      <c r="U507" s="87">
        <f>+S507+T507</f>
        <v>0</v>
      </c>
      <c r="W507" s="131"/>
    </row>
    <row r="508" spans="1:49" ht="19.5" hidden="1" customHeight="1" outlineLevel="1" x14ac:dyDescent="0.2">
      <c r="A508" s="2"/>
      <c r="B508" s="106"/>
      <c r="C508" s="25"/>
      <c r="D508" s="25"/>
      <c r="E508" s="107"/>
      <c r="F508" s="107">
        <v>0</v>
      </c>
      <c r="G508" s="8">
        <f t="shared" si="624"/>
        <v>0</v>
      </c>
      <c r="H508" s="107">
        <v>0</v>
      </c>
      <c r="I508" s="8">
        <f t="shared" si="625"/>
        <v>0</v>
      </c>
      <c r="J508" s="107">
        <v>0</v>
      </c>
      <c r="K508" s="8">
        <f t="shared" si="626"/>
        <v>0</v>
      </c>
      <c r="L508" s="33"/>
      <c r="M508" s="151" t="s">
        <v>13</v>
      </c>
      <c r="N508" s="152"/>
      <c r="O508" s="66">
        <f t="shared" ref="O508:P508" si="627">SUM(O509:O511)</f>
        <v>0</v>
      </c>
      <c r="P508" s="66">
        <f t="shared" si="627"/>
        <v>0</v>
      </c>
      <c r="Q508" s="66">
        <f t="shared" si="622"/>
        <v>0</v>
      </c>
      <c r="R508" s="66">
        <f t="shared" ref="R508" si="628">SUM(R509:R511)</f>
        <v>0</v>
      </c>
      <c r="S508" s="66">
        <f t="shared" si="623"/>
        <v>0</v>
      </c>
      <c r="T508" s="66">
        <f t="shared" ref="T508" si="629">SUM(T509:T511)</f>
        <v>0</v>
      </c>
      <c r="U508" s="80">
        <f>SUM(U509:U511)</f>
        <v>0</v>
      </c>
      <c r="W508" s="131"/>
    </row>
    <row r="509" spans="1:49" ht="19.5" hidden="1" customHeight="1" outlineLevel="1" x14ac:dyDescent="0.2">
      <c r="A509" s="2"/>
      <c r="B509" s="147"/>
      <c r="C509" s="148" t="s">
        <v>10</v>
      </c>
      <c r="D509" s="12"/>
      <c r="E509" s="13">
        <f>149-149</f>
        <v>0</v>
      </c>
      <c r="F509" s="13">
        <v>0</v>
      </c>
      <c r="G509" s="13">
        <f t="shared" si="624"/>
        <v>0</v>
      </c>
      <c r="H509" s="13">
        <v>0</v>
      </c>
      <c r="I509" s="13">
        <f t="shared" si="625"/>
        <v>0</v>
      </c>
      <c r="J509" s="13">
        <v>0</v>
      </c>
      <c r="K509" s="13">
        <f t="shared" si="626"/>
        <v>0</v>
      </c>
      <c r="L509" s="50"/>
      <c r="M509" s="156"/>
      <c r="N509" s="157" t="s">
        <v>15</v>
      </c>
      <c r="O509" s="158"/>
      <c r="P509" s="158">
        <v>0</v>
      </c>
      <c r="Q509" s="158">
        <f t="shared" si="622"/>
        <v>0</v>
      </c>
      <c r="R509" s="158">
        <v>0</v>
      </c>
      <c r="S509" s="158">
        <f t="shared" si="623"/>
        <v>0</v>
      </c>
      <c r="T509" s="158">
        <v>0</v>
      </c>
      <c r="U509" s="158">
        <f t="shared" ref="U509:U514" si="630">+S509+T509</f>
        <v>0</v>
      </c>
      <c r="W509" s="131"/>
    </row>
    <row r="510" spans="1:49" ht="19.5" hidden="1" customHeight="1" outlineLevel="1" x14ac:dyDescent="0.2">
      <c r="A510" s="2"/>
      <c r="B510" s="147"/>
      <c r="C510" s="148" t="s">
        <v>23</v>
      </c>
      <c r="D510" s="12"/>
      <c r="E510" s="15">
        <v>0</v>
      </c>
      <c r="F510" s="15">
        <v>0</v>
      </c>
      <c r="G510" s="15">
        <f t="shared" si="624"/>
        <v>0</v>
      </c>
      <c r="H510" s="15">
        <v>0</v>
      </c>
      <c r="I510" s="15">
        <f t="shared" si="625"/>
        <v>0</v>
      </c>
      <c r="J510" s="15">
        <v>0</v>
      </c>
      <c r="K510" s="15">
        <f t="shared" si="626"/>
        <v>0</v>
      </c>
      <c r="L510" s="51"/>
      <c r="M510" s="59"/>
      <c r="N510" s="24" t="s">
        <v>16</v>
      </c>
      <c r="O510" s="86"/>
      <c r="P510" s="86">
        <v>0</v>
      </c>
      <c r="Q510" s="86">
        <f t="shared" si="622"/>
        <v>0</v>
      </c>
      <c r="R510" s="86">
        <v>0</v>
      </c>
      <c r="S510" s="86">
        <f t="shared" si="623"/>
        <v>0</v>
      </c>
      <c r="T510" s="86">
        <v>0</v>
      </c>
      <c r="U510" s="86">
        <f t="shared" si="630"/>
        <v>0</v>
      </c>
      <c r="W510" s="131"/>
    </row>
    <row r="511" spans="1:49" ht="19.5" hidden="1" customHeight="1" outlineLevel="1" x14ac:dyDescent="0.2">
      <c r="A511" s="2"/>
      <c r="B511" s="147"/>
      <c r="C511" s="148" t="s">
        <v>22</v>
      </c>
      <c r="D511" s="12"/>
      <c r="E511" s="64">
        <v>0</v>
      </c>
      <c r="F511" s="64">
        <v>0</v>
      </c>
      <c r="G511" s="64">
        <f t="shared" si="624"/>
        <v>0</v>
      </c>
      <c r="H511" s="64">
        <v>0</v>
      </c>
      <c r="I511" s="64">
        <f t="shared" si="625"/>
        <v>0</v>
      </c>
      <c r="J511" s="64">
        <v>0</v>
      </c>
      <c r="K511" s="64">
        <f t="shared" si="626"/>
        <v>0</v>
      </c>
      <c r="M511" s="108"/>
      <c r="N511" s="109" t="s">
        <v>17</v>
      </c>
      <c r="O511" s="88">
        <v>0</v>
      </c>
      <c r="P511" s="88">
        <v>0</v>
      </c>
      <c r="Q511" s="88">
        <f t="shared" si="622"/>
        <v>0</v>
      </c>
      <c r="R511" s="88">
        <v>0</v>
      </c>
      <c r="S511" s="88">
        <f t="shared" si="623"/>
        <v>0</v>
      </c>
      <c r="T511" s="88">
        <v>0</v>
      </c>
      <c r="U511" s="88">
        <f t="shared" si="630"/>
        <v>0</v>
      </c>
      <c r="W511" s="131"/>
    </row>
    <row r="512" spans="1:49" ht="19.5" hidden="1" customHeight="1" outlineLevel="1" x14ac:dyDescent="0.2">
      <c r="A512" s="2"/>
      <c r="B512" s="147"/>
      <c r="C512" s="148" t="s">
        <v>43</v>
      </c>
      <c r="D512" s="12"/>
      <c r="E512" s="15">
        <v>0</v>
      </c>
      <c r="F512" s="15">
        <v>0</v>
      </c>
      <c r="G512" s="15">
        <f t="shared" si="624"/>
        <v>0</v>
      </c>
      <c r="H512" s="15">
        <v>0</v>
      </c>
      <c r="I512" s="15">
        <f t="shared" si="625"/>
        <v>0</v>
      </c>
      <c r="J512" s="15">
        <v>0</v>
      </c>
      <c r="K512" s="15">
        <f t="shared" si="626"/>
        <v>0</v>
      </c>
      <c r="L512" s="51"/>
      <c r="M512" s="160" t="s">
        <v>41</v>
      </c>
      <c r="N512" s="14"/>
      <c r="O512" s="66">
        <v>0</v>
      </c>
      <c r="P512" s="66">
        <v>0</v>
      </c>
      <c r="Q512" s="66">
        <f t="shared" si="622"/>
        <v>0</v>
      </c>
      <c r="R512" s="66">
        <v>0</v>
      </c>
      <c r="S512" s="66">
        <f t="shared" si="623"/>
        <v>0</v>
      </c>
      <c r="T512" s="66">
        <v>0</v>
      </c>
      <c r="U512" s="66">
        <f t="shared" si="630"/>
        <v>0</v>
      </c>
      <c r="W512" s="131"/>
    </row>
    <row r="513" spans="1:49" ht="19.5" hidden="1" customHeight="1" outlineLevel="1" x14ac:dyDescent="0.2">
      <c r="B513" s="147"/>
      <c r="C513" s="148" t="s">
        <v>48</v>
      </c>
      <c r="D513" s="12"/>
      <c r="E513" s="64">
        <v>0</v>
      </c>
      <c r="F513" s="64">
        <v>0</v>
      </c>
      <c r="G513" s="64">
        <f t="shared" si="624"/>
        <v>0</v>
      </c>
      <c r="H513" s="64">
        <v>0</v>
      </c>
      <c r="I513" s="64">
        <f t="shared" si="625"/>
        <v>0</v>
      </c>
      <c r="J513" s="64">
        <v>0</v>
      </c>
      <c r="K513" s="64">
        <f t="shared" si="626"/>
        <v>0</v>
      </c>
      <c r="L513" s="33"/>
      <c r="M513" s="61" t="s">
        <v>36</v>
      </c>
      <c r="N513" s="32"/>
      <c r="O513" s="66">
        <v>0</v>
      </c>
      <c r="P513" s="66">
        <v>0</v>
      </c>
      <c r="Q513" s="66">
        <f t="shared" si="622"/>
        <v>0</v>
      </c>
      <c r="R513" s="66">
        <v>0</v>
      </c>
      <c r="S513" s="66">
        <f t="shared" si="623"/>
        <v>0</v>
      </c>
      <c r="T513" s="66">
        <v>0</v>
      </c>
      <c r="U513" s="66">
        <f t="shared" si="630"/>
        <v>0</v>
      </c>
      <c r="W513" s="131"/>
    </row>
    <row r="514" spans="1:49" ht="19.5" hidden="1" customHeight="1" outlineLevel="1" thickBot="1" x14ac:dyDescent="0.25">
      <c r="B514" s="110"/>
      <c r="C514" s="41" t="s">
        <v>58</v>
      </c>
      <c r="D514" s="41"/>
      <c r="E514" s="65">
        <v>0</v>
      </c>
      <c r="F514" s="65">
        <v>0</v>
      </c>
      <c r="G514" s="65">
        <f t="shared" si="624"/>
        <v>0</v>
      </c>
      <c r="H514" s="65">
        <v>0</v>
      </c>
      <c r="I514" s="65">
        <f t="shared" si="625"/>
        <v>0</v>
      </c>
      <c r="J514" s="65">
        <v>0</v>
      </c>
      <c r="K514" s="65">
        <f t="shared" si="626"/>
        <v>0</v>
      </c>
      <c r="L514" s="33"/>
      <c r="M514" s="161" t="s">
        <v>59</v>
      </c>
      <c r="N514" s="145"/>
      <c r="O514" s="97">
        <v>0</v>
      </c>
      <c r="P514" s="97">
        <v>0</v>
      </c>
      <c r="Q514" s="97">
        <f t="shared" si="622"/>
        <v>0</v>
      </c>
      <c r="R514" s="97">
        <v>0</v>
      </c>
      <c r="S514" s="97">
        <f t="shared" si="623"/>
        <v>0</v>
      </c>
      <c r="T514" s="97">
        <v>0</v>
      </c>
      <c r="U514" s="97">
        <f t="shared" si="630"/>
        <v>0</v>
      </c>
      <c r="W514" s="131"/>
    </row>
    <row r="515" spans="1:49" s="9" customFormat="1" ht="19.5" hidden="1" customHeight="1" outlineLevel="1" thickBot="1" x14ac:dyDescent="0.25">
      <c r="B515" s="162" t="s">
        <v>14</v>
      </c>
      <c r="C515" s="148"/>
      <c r="D515" s="12"/>
      <c r="E515" s="15">
        <f t="shared" ref="E515:F515" si="631">SUM(E509:E514)+E502</f>
        <v>0</v>
      </c>
      <c r="F515" s="15">
        <f t="shared" si="631"/>
        <v>0</v>
      </c>
      <c r="G515" s="15">
        <f t="shared" si="624"/>
        <v>0</v>
      </c>
      <c r="H515" s="15">
        <f t="shared" ref="H515:J515" si="632">SUM(H509:H514)+H502</f>
        <v>0</v>
      </c>
      <c r="I515" s="15">
        <f t="shared" si="625"/>
        <v>0</v>
      </c>
      <c r="J515" s="15">
        <f t="shared" si="632"/>
        <v>0</v>
      </c>
      <c r="K515" s="15">
        <f t="shared" si="626"/>
        <v>0</v>
      </c>
      <c r="L515" s="73"/>
      <c r="M515" s="163" t="s">
        <v>18</v>
      </c>
      <c r="N515" s="164"/>
      <c r="O515" s="66">
        <f t="shared" ref="O515:P515" si="633">+O513+O508+O502+O512+O514</f>
        <v>0</v>
      </c>
      <c r="P515" s="66">
        <f t="shared" si="633"/>
        <v>0</v>
      </c>
      <c r="Q515" s="66">
        <f t="shared" si="622"/>
        <v>0</v>
      </c>
      <c r="R515" s="66">
        <f t="shared" ref="R515" si="634">+R513+R508+R502+R512+R514</f>
        <v>0</v>
      </c>
      <c r="S515" s="66">
        <f t="shared" si="623"/>
        <v>0</v>
      </c>
      <c r="T515" s="66">
        <f t="shared" ref="T515" si="635">+T513+T508+T502+T512+T514</f>
        <v>0</v>
      </c>
      <c r="U515" s="66">
        <f>+U514+U513+U512+U508+U502</f>
        <v>0</v>
      </c>
      <c r="V515" s="5"/>
      <c r="W515" s="132"/>
      <c r="X515" s="328">
        <f>+U515-K515</f>
        <v>0</v>
      </c>
      <c r="Y515" s="5"/>
      <c r="Z515" s="5"/>
      <c r="AA515" s="5"/>
      <c r="AB515" s="5"/>
      <c r="AC515" s="5"/>
      <c r="AD515" s="5"/>
      <c r="AE515" s="5"/>
      <c r="AF515" s="5"/>
      <c r="AG515" s="5"/>
      <c r="AH515" s="5"/>
      <c r="AI515" s="5"/>
      <c r="AJ515" s="5"/>
      <c r="AK515" s="5"/>
      <c r="AL515" s="5"/>
      <c r="AM515" s="5"/>
      <c r="AN515" s="5"/>
      <c r="AO515" s="5"/>
      <c r="AP515" s="5"/>
      <c r="AQ515" s="5"/>
      <c r="AR515" s="5"/>
      <c r="AS515" s="5"/>
      <c r="AT515" s="5"/>
      <c r="AU515" s="5"/>
      <c r="AV515" s="5"/>
      <c r="AW515" s="5"/>
    </row>
    <row r="516" spans="1:49" s="6" customFormat="1" ht="25.5" hidden="1" customHeight="1" outlineLevel="1" x14ac:dyDescent="0.2">
      <c r="B516" s="315" t="s">
        <v>119</v>
      </c>
      <c r="C516" s="129" t="s">
        <v>87</v>
      </c>
      <c r="D516" s="130"/>
      <c r="E516" s="129"/>
      <c r="F516" s="129"/>
      <c r="G516" s="129"/>
      <c r="H516" s="129"/>
      <c r="I516" s="129"/>
      <c r="J516" s="129"/>
      <c r="K516" s="129"/>
      <c r="L516" s="129"/>
      <c r="M516" s="130"/>
      <c r="N516" s="189"/>
      <c r="O516" s="189"/>
      <c r="P516" s="189"/>
      <c r="Q516" s="189"/>
      <c r="R516" s="189"/>
      <c r="S516" s="189"/>
      <c r="T516" s="189"/>
      <c r="U516" s="189"/>
      <c r="W516" s="132"/>
      <c r="X516" s="5"/>
    </row>
    <row r="517" spans="1:49" ht="40.5" hidden="1" customHeight="1" outlineLevel="1" x14ac:dyDescent="0.2">
      <c r="B517" s="101" t="s">
        <v>0</v>
      </c>
      <c r="C517" s="30"/>
      <c r="D517" s="102"/>
      <c r="E517" s="40" t="str">
        <f t="shared" ref="E517:K517" si="636">+E$6</f>
        <v>Eredeti előirányzat
2025. év</v>
      </c>
      <c r="F517" s="40" t="str">
        <f t="shared" si="636"/>
        <v>1 számú 
módosítás</v>
      </c>
      <c r="G517" s="40" t="str">
        <f t="shared" si="636"/>
        <v>1. Módosított előirányzat
2025. év</v>
      </c>
      <c r="H517" s="40" t="str">
        <f t="shared" si="636"/>
        <v>2 számú 
módosítás</v>
      </c>
      <c r="I517" s="40" t="str">
        <f t="shared" si="636"/>
        <v>2. Módosított előirányzat
2025. év</v>
      </c>
      <c r="J517" s="40" t="str">
        <f t="shared" si="636"/>
        <v>3 számú 
módosítás</v>
      </c>
      <c r="K517" s="40" t="str">
        <f t="shared" si="636"/>
        <v>3. Módosított előirányzat
2025. év</v>
      </c>
      <c r="L517" s="55"/>
      <c r="M517" s="61" t="s">
        <v>1</v>
      </c>
      <c r="N517" s="103"/>
      <c r="O517" s="40" t="str">
        <f t="shared" ref="O517:U517" si="637">+O$6</f>
        <v>Eredeti előirányzat
2025. év</v>
      </c>
      <c r="P517" s="40" t="str">
        <f t="shared" si="637"/>
        <v>1 számú 
módosítás</v>
      </c>
      <c r="Q517" s="40" t="str">
        <f t="shared" si="637"/>
        <v>1. Módosított előirányzat
2025. év</v>
      </c>
      <c r="R517" s="40" t="str">
        <f t="shared" si="637"/>
        <v>2 számú 
módosítás</v>
      </c>
      <c r="S517" s="40" t="str">
        <f t="shared" si="637"/>
        <v>2. Módosított előirányzat
2025. év</v>
      </c>
      <c r="T517" s="40" t="str">
        <f t="shared" si="637"/>
        <v>3 számú 
módosítás</v>
      </c>
      <c r="U517" s="40" t="str">
        <f t="shared" si="637"/>
        <v>3. Módosított előirányzat
2025. év</v>
      </c>
      <c r="W517" s="131"/>
    </row>
    <row r="518" spans="1:49" ht="19.5" hidden="1" customHeight="1" outlineLevel="1" x14ac:dyDescent="0.2">
      <c r="B518" s="147"/>
      <c r="C518" s="148" t="s">
        <v>2</v>
      </c>
      <c r="D518" s="149"/>
      <c r="E518" s="150">
        <f t="shared" ref="E518:I518" si="638">+E519+E520+E521+E522</f>
        <v>0</v>
      </c>
      <c r="F518" s="150">
        <f t="shared" si="638"/>
        <v>0</v>
      </c>
      <c r="G518" s="150">
        <f t="shared" si="638"/>
        <v>0</v>
      </c>
      <c r="H518" s="150">
        <f t="shared" si="638"/>
        <v>0</v>
      </c>
      <c r="I518" s="150">
        <f t="shared" si="638"/>
        <v>0</v>
      </c>
      <c r="J518" s="150">
        <f t="shared" ref="J518:K518" si="639">+J519+J520+J521+J522</f>
        <v>0</v>
      </c>
      <c r="K518" s="150">
        <f t="shared" si="639"/>
        <v>0</v>
      </c>
      <c r="L518" s="50"/>
      <c r="M518" s="151" t="s">
        <v>3</v>
      </c>
      <c r="N518" s="152"/>
      <c r="O518" s="80">
        <f t="shared" ref="O518:P518" si="640">SUM(O519:O523)</f>
        <v>0</v>
      </c>
      <c r="P518" s="80">
        <f t="shared" si="640"/>
        <v>0</v>
      </c>
      <c r="Q518" s="80">
        <f>+O518+P518</f>
        <v>0</v>
      </c>
      <c r="R518" s="80">
        <f t="shared" ref="R518" si="641">SUM(R519:R523)</f>
        <v>0</v>
      </c>
      <c r="S518" s="80">
        <f>+Q518+R518</f>
        <v>0</v>
      </c>
      <c r="T518" s="80">
        <f t="shared" ref="T518" si="642">SUM(T519:T523)</f>
        <v>0</v>
      </c>
      <c r="U518" s="80">
        <f>SUM(U519:U523)</f>
        <v>0</v>
      </c>
      <c r="W518" s="131"/>
      <c r="X518" s="6"/>
    </row>
    <row r="519" spans="1:49" ht="19.5" hidden="1" customHeight="1" outlineLevel="1" x14ac:dyDescent="0.2">
      <c r="B519" s="153"/>
      <c r="C519" s="154" t="s">
        <v>4</v>
      </c>
      <c r="D519" s="154"/>
      <c r="E519" s="155"/>
      <c r="F519" s="155">
        <v>0</v>
      </c>
      <c r="G519" s="155"/>
      <c r="H519" s="155"/>
      <c r="I519" s="155"/>
      <c r="J519" s="155"/>
      <c r="K519" s="155"/>
      <c r="L519" s="52"/>
      <c r="M519" s="156"/>
      <c r="N519" s="157" t="s">
        <v>6</v>
      </c>
      <c r="O519" s="158">
        <v>0</v>
      </c>
      <c r="P519" s="158">
        <v>0</v>
      </c>
      <c r="Q519" s="158">
        <f t="shared" ref="Q519:Q531" si="643">+O519+P519</f>
        <v>0</v>
      </c>
      <c r="R519" s="158">
        <v>0</v>
      </c>
      <c r="S519" s="158">
        <f t="shared" ref="S519:S531" si="644">+Q519+R519</f>
        <v>0</v>
      </c>
      <c r="T519" s="158">
        <v>0</v>
      </c>
      <c r="U519" s="158">
        <f>+S519+T519</f>
        <v>0</v>
      </c>
      <c r="W519" s="131"/>
    </row>
    <row r="520" spans="1:49" ht="23.25" hidden="1" customHeight="1" outlineLevel="1" x14ac:dyDescent="0.2">
      <c r="A520" s="2"/>
      <c r="B520" s="105"/>
      <c r="C520" s="21" t="s">
        <v>5</v>
      </c>
      <c r="D520" s="22"/>
      <c r="E520" s="8">
        <v>0</v>
      </c>
      <c r="F520" s="8">
        <v>0</v>
      </c>
      <c r="G520" s="8">
        <f>+E520+F520</f>
        <v>0</v>
      </c>
      <c r="H520" s="8">
        <v>0</v>
      </c>
      <c r="I520" s="8">
        <f>+G520+H520</f>
        <v>0</v>
      </c>
      <c r="J520" s="8">
        <v>0</v>
      </c>
      <c r="K520" s="8">
        <f>+I520+J520</f>
        <v>0</v>
      </c>
      <c r="L520" s="52"/>
      <c r="M520" s="59"/>
      <c r="N520" s="23" t="s">
        <v>8</v>
      </c>
      <c r="O520" s="86">
        <v>0</v>
      </c>
      <c r="P520" s="86">
        <v>0</v>
      </c>
      <c r="Q520" s="86">
        <f t="shared" si="643"/>
        <v>0</v>
      </c>
      <c r="R520" s="86">
        <v>0</v>
      </c>
      <c r="S520" s="86">
        <f t="shared" si="644"/>
        <v>0</v>
      </c>
      <c r="T520" s="86">
        <v>0</v>
      </c>
      <c r="U520" s="86">
        <f>+S520+T520</f>
        <v>0</v>
      </c>
      <c r="W520" s="131"/>
    </row>
    <row r="521" spans="1:49" ht="19.5" hidden="1" customHeight="1" outlineLevel="1" x14ac:dyDescent="0.2">
      <c r="A521" s="2"/>
      <c r="B521" s="105"/>
      <c r="C521" s="21" t="s">
        <v>7</v>
      </c>
      <c r="D521" s="22"/>
      <c r="E521" s="8"/>
      <c r="F521" s="8">
        <v>0</v>
      </c>
      <c r="G521" s="8">
        <f t="shared" ref="G521:G531" si="645">+E521+F521</f>
        <v>0</v>
      </c>
      <c r="H521" s="8">
        <v>0</v>
      </c>
      <c r="I521" s="8">
        <f t="shared" ref="I521:I531" si="646">+G521+H521</f>
        <v>0</v>
      </c>
      <c r="J521" s="8">
        <v>0</v>
      </c>
      <c r="K521" s="8">
        <f t="shared" ref="K521:K531" si="647">+I521+J521</f>
        <v>0</v>
      </c>
      <c r="L521" s="52"/>
      <c r="M521" s="59"/>
      <c r="N521" s="24" t="s">
        <v>9</v>
      </c>
      <c r="O521" s="86">
        <v>0</v>
      </c>
      <c r="P521" s="86">
        <v>0</v>
      </c>
      <c r="Q521" s="86">
        <f t="shared" si="643"/>
        <v>0</v>
      </c>
      <c r="R521" s="86">
        <v>0</v>
      </c>
      <c r="S521" s="86">
        <f t="shared" si="644"/>
        <v>0</v>
      </c>
      <c r="T521" s="86">
        <v>0</v>
      </c>
      <c r="U521" s="86">
        <f>+S521+T521</f>
        <v>0</v>
      </c>
      <c r="W521" s="131"/>
    </row>
    <row r="522" spans="1:49" ht="19.5" hidden="1" customHeight="1" outlineLevel="1" x14ac:dyDescent="0.2">
      <c r="A522" s="2"/>
      <c r="B522" s="105"/>
      <c r="C522" s="21" t="s">
        <v>21</v>
      </c>
      <c r="D522" s="22"/>
      <c r="E522" s="8"/>
      <c r="F522" s="8">
        <v>0</v>
      </c>
      <c r="G522" s="8">
        <f t="shared" si="645"/>
        <v>0</v>
      </c>
      <c r="H522" s="8">
        <v>0</v>
      </c>
      <c r="I522" s="8">
        <f t="shared" si="646"/>
        <v>0</v>
      </c>
      <c r="J522" s="8">
        <v>0</v>
      </c>
      <c r="K522" s="8">
        <f t="shared" si="647"/>
        <v>0</v>
      </c>
      <c r="L522" s="52"/>
      <c r="M522" s="59"/>
      <c r="N522" s="24" t="s">
        <v>11</v>
      </c>
      <c r="O522" s="86">
        <v>0</v>
      </c>
      <c r="P522" s="86">
        <v>0</v>
      </c>
      <c r="Q522" s="86">
        <f t="shared" si="643"/>
        <v>0</v>
      </c>
      <c r="R522" s="86">
        <v>0</v>
      </c>
      <c r="S522" s="86">
        <f t="shared" si="644"/>
        <v>0</v>
      </c>
      <c r="T522" s="86">
        <v>0</v>
      </c>
      <c r="U522" s="86">
        <f>+S522+T522</f>
        <v>0</v>
      </c>
      <c r="W522" s="131"/>
    </row>
    <row r="523" spans="1:49" ht="19.5" hidden="1" customHeight="1" outlineLevel="1" x14ac:dyDescent="0.2">
      <c r="A523" s="2"/>
      <c r="B523" s="106"/>
      <c r="C523" s="25"/>
      <c r="D523" s="25"/>
      <c r="E523" s="107"/>
      <c r="F523" s="107">
        <v>0</v>
      </c>
      <c r="G523" s="8">
        <f t="shared" si="645"/>
        <v>0</v>
      </c>
      <c r="H523" s="107">
        <v>0</v>
      </c>
      <c r="I523" s="8">
        <f t="shared" si="646"/>
        <v>0</v>
      </c>
      <c r="J523" s="107">
        <v>0</v>
      </c>
      <c r="K523" s="8">
        <f t="shared" si="647"/>
        <v>0</v>
      </c>
      <c r="L523" s="56"/>
      <c r="M523" s="60"/>
      <c r="N523" s="27" t="s">
        <v>12</v>
      </c>
      <c r="O523" s="87">
        <v>0</v>
      </c>
      <c r="P523" s="87">
        <v>0</v>
      </c>
      <c r="Q523" s="87">
        <f t="shared" si="643"/>
        <v>0</v>
      </c>
      <c r="R523" s="87">
        <v>0</v>
      </c>
      <c r="S523" s="87">
        <f t="shared" si="644"/>
        <v>0</v>
      </c>
      <c r="T523" s="87">
        <v>0</v>
      </c>
      <c r="U523" s="87">
        <f>+S523+T523</f>
        <v>0</v>
      </c>
      <c r="W523" s="131"/>
    </row>
    <row r="524" spans="1:49" ht="19.5" hidden="1" customHeight="1" outlineLevel="1" x14ac:dyDescent="0.2">
      <c r="A524" s="2"/>
      <c r="B524" s="106"/>
      <c r="C524" s="25"/>
      <c r="D524" s="25"/>
      <c r="E524" s="107"/>
      <c r="F524" s="107">
        <v>0</v>
      </c>
      <c r="G524" s="8">
        <f t="shared" si="645"/>
        <v>0</v>
      </c>
      <c r="H524" s="107">
        <v>0</v>
      </c>
      <c r="I524" s="8">
        <f t="shared" si="646"/>
        <v>0</v>
      </c>
      <c r="J524" s="107">
        <v>0</v>
      </c>
      <c r="K524" s="8">
        <f t="shared" si="647"/>
        <v>0</v>
      </c>
      <c r="L524" s="33"/>
      <c r="M524" s="151" t="s">
        <v>13</v>
      </c>
      <c r="N524" s="152"/>
      <c r="O524" s="66">
        <f t="shared" ref="O524:P524" si="648">SUM(O525:O527)</f>
        <v>0</v>
      </c>
      <c r="P524" s="66">
        <f t="shared" si="648"/>
        <v>0</v>
      </c>
      <c r="Q524" s="66">
        <f t="shared" si="643"/>
        <v>0</v>
      </c>
      <c r="R524" s="66">
        <f t="shared" ref="R524" si="649">SUM(R525:R527)</f>
        <v>0</v>
      </c>
      <c r="S524" s="66">
        <f t="shared" si="644"/>
        <v>0</v>
      </c>
      <c r="T524" s="66">
        <f t="shared" ref="T524" si="650">SUM(T525:T527)</f>
        <v>0</v>
      </c>
      <c r="U524" s="80">
        <f>SUM(U525:U527)</f>
        <v>0</v>
      </c>
      <c r="W524" s="131"/>
    </row>
    <row r="525" spans="1:49" ht="19.5" hidden="1" customHeight="1" outlineLevel="1" x14ac:dyDescent="0.2">
      <c r="A525" s="2"/>
      <c r="B525" s="147"/>
      <c r="C525" s="148" t="s">
        <v>10</v>
      </c>
      <c r="D525" s="12"/>
      <c r="E525" s="13">
        <f>149-149</f>
        <v>0</v>
      </c>
      <c r="F525" s="13">
        <v>0</v>
      </c>
      <c r="G525" s="13">
        <f t="shared" si="645"/>
        <v>0</v>
      </c>
      <c r="H525" s="13">
        <v>0</v>
      </c>
      <c r="I525" s="13">
        <f t="shared" si="646"/>
        <v>0</v>
      </c>
      <c r="J525" s="13">
        <v>0</v>
      </c>
      <c r="K525" s="13">
        <f t="shared" si="647"/>
        <v>0</v>
      </c>
      <c r="L525" s="50"/>
      <c r="M525" s="156"/>
      <c r="N525" s="157" t="s">
        <v>15</v>
      </c>
      <c r="O525" s="158">
        <v>0</v>
      </c>
      <c r="P525" s="158">
        <v>0</v>
      </c>
      <c r="Q525" s="158">
        <f t="shared" si="643"/>
        <v>0</v>
      </c>
      <c r="R525" s="158">
        <v>0</v>
      </c>
      <c r="S525" s="158">
        <f t="shared" si="644"/>
        <v>0</v>
      </c>
      <c r="T525" s="158">
        <v>0</v>
      </c>
      <c r="U525" s="158">
        <f t="shared" ref="U525:U530" si="651">+S525+T525</f>
        <v>0</v>
      </c>
      <c r="W525" s="131"/>
    </row>
    <row r="526" spans="1:49" ht="19.5" hidden="1" customHeight="1" outlineLevel="1" x14ac:dyDescent="0.2">
      <c r="A526" s="2"/>
      <c r="B526" s="147"/>
      <c r="C526" s="148" t="s">
        <v>23</v>
      </c>
      <c r="D526" s="12"/>
      <c r="E526" s="15">
        <v>0</v>
      </c>
      <c r="F526" s="15">
        <v>0</v>
      </c>
      <c r="G526" s="15">
        <f t="shared" si="645"/>
        <v>0</v>
      </c>
      <c r="H526" s="15">
        <v>0</v>
      </c>
      <c r="I526" s="15">
        <f t="shared" si="646"/>
        <v>0</v>
      </c>
      <c r="J526" s="15">
        <v>0</v>
      </c>
      <c r="K526" s="15">
        <f t="shared" si="647"/>
        <v>0</v>
      </c>
      <c r="L526" s="51"/>
      <c r="M526" s="59"/>
      <c r="N526" s="24" t="s">
        <v>16</v>
      </c>
      <c r="O526" s="86">
        <v>0</v>
      </c>
      <c r="P526" s="86">
        <v>0</v>
      </c>
      <c r="Q526" s="86">
        <f t="shared" si="643"/>
        <v>0</v>
      </c>
      <c r="R526" s="86">
        <v>0</v>
      </c>
      <c r="S526" s="86">
        <f t="shared" si="644"/>
        <v>0</v>
      </c>
      <c r="T526" s="86">
        <v>0</v>
      </c>
      <c r="U526" s="86">
        <f t="shared" si="651"/>
        <v>0</v>
      </c>
      <c r="W526" s="131"/>
    </row>
    <row r="527" spans="1:49" ht="19.5" hidden="1" customHeight="1" outlineLevel="1" x14ac:dyDescent="0.2">
      <c r="A527" s="2"/>
      <c r="B527" s="147"/>
      <c r="C527" s="148" t="s">
        <v>22</v>
      </c>
      <c r="D527" s="12"/>
      <c r="E527" s="64">
        <v>0</v>
      </c>
      <c r="F527" s="64">
        <v>0</v>
      </c>
      <c r="G527" s="64">
        <f t="shared" si="645"/>
        <v>0</v>
      </c>
      <c r="H527" s="64">
        <v>0</v>
      </c>
      <c r="I527" s="64">
        <f t="shared" si="646"/>
        <v>0</v>
      </c>
      <c r="J527" s="64">
        <v>0</v>
      </c>
      <c r="K527" s="64">
        <f t="shared" si="647"/>
        <v>0</v>
      </c>
      <c r="M527" s="108"/>
      <c r="N527" s="109" t="s">
        <v>17</v>
      </c>
      <c r="O527" s="88">
        <v>0</v>
      </c>
      <c r="P527" s="88">
        <v>0</v>
      </c>
      <c r="Q527" s="88">
        <f t="shared" si="643"/>
        <v>0</v>
      </c>
      <c r="R527" s="88">
        <v>0</v>
      </c>
      <c r="S527" s="88">
        <f t="shared" si="644"/>
        <v>0</v>
      </c>
      <c r="T527" s="88">
        <v>0</v>
      </c>
      <c r="U527" s="88">
        <f t="shared" si="651"/>
        <v>0</v>
      </c>
      <c r="W527" s="131"/>
    </row>
    <row r="528" spans="1:49" ht="19.5" hidden="1" customHeight="1" outlineLevel="1" x14ac:dyDescent="0.2">
      <c r="A528" s="2"/>
      <c r="B528" s="147"/>
      <c r="C528" s="148" t="s">
        <v>43</v>
      </c>
      <c r="D528" s="12"/>
      <c r="E528" s="15">
        <v>0</v>
      </c>
      <c r="F528" s="15">
        <v>0</v>
      </c>
      <c r="G528" s="15">
        <f t="shared" si="645"/>
        <v>0</v>
      </c>
      <c r="H528" s="15">
        <v>0</v>
      </c>
      <c r="I528" s="15">
        <f t="shared" si="646"/>
        <v>0</v>
      </c>
      <c r="J528" s="15">
        <v>0</v>
      </c>
      <c r="K528" s="15">
        <f t="shared" si="647"/>
        <v>0</v>
      </c>
      <c r="L528" s="51"/>
      <c r="M528" s="160" t="s">
        <v>41</v>
      </c>
      <c r="N528" s="14"/>
      <c r="O528" s="66">
        <v>0</v>
      </c>
      <c r="P528" s="66">
        <v>0</v>
      </c>
      <c r="Q528" s="66">
        <f t="shared" si="643"/>
        <v>0</v>
      </c>
      <c r="R528" s="66">
        <v>0</v>
      </c>
      <c r="S528" s="66">
        <f t="shared" si="644"/>
        <v>0</v>
      </c>
      <c r="T528" s="66">
        <v>0</v>
      </c>
      <c r="U528" s="66">
        <f t="shared" si="651"/>
        <v>0</v>
      </c>
      <c r="W528" s="131"/>
    </row>
    <row r="529" spans="1:49" ht="19.5" hidden="1" customHeight="1" outlineLevel="1" x14ac:dyDescent="0.2">
      <c r="B529" s="147"/>
      <c r="C529" s="148" t="s">
        <v>48</v>
      </c>
      <c r="D529" s="12"/>
      <c r="E529" s="64">
        <v>0</v>
      </c>
      <c r="F529" s="64">
        <v>0</v>
      </c>
      <c r="G529" s="64">
        <f t="shared" si="645"/>
        <v>0</v>
      </c>
      <c r="H529" s="64">
        <v>0</v>
      </c>
      <c r="I529" s="64">
        <f t="shared" si="646"/>
        <v>0</v>
      </c>
      <c r="J529" s="64">
        <v>0</v>
      </c>
      <c r="K529" s="64">
        <f t="shared" si="647"/>
        <v>0</v>
      </c>
      <c r="L529" s="33"/>
      <c r="M529" s="61" t="s">
        <v>36</v>
      </c>
      <c r="N529" s="32"/>
      <c r="O529" s="66">
        <v>0</v>
      </c>
      <c r="P529" s="66">
        <v>0</v>
      </c>
      <c r="Q529" s="66">
        <f t="shared" si="643"/>
        <v>0</v>
      </c>
      <c r="R529" s="66">
        <v>0</v>
      </c>
      <c r="S529" s="66">
        <f t="shared" si="644"/>
        <v>0</v>
      </c>
      <c r="T529" s="66">
        <v>0</v>
      </c>
      <c r="U529" s="66">
        <f t="shared" si="651"/>
        <v>0</v>
      </c>
      <c r="W529" s="131"/>
    </row>
    <row r="530" spans="1:49" ht="19.5" hidden="1" customHeight="1" outlineLevel="1" thickBot="1" x14ac:dyDescent="0.25">
      <c r="B530" s="110"/>
      <c r="C530" s="41" t="s">
        <v>58</v>
      </c>
      <c r="D530" s="41"/>
      <c r="E530" s="65">
        <v>0</v>
      </c>
      <c r="F530" s="65">
        <v>0</v>
      </c>
      <c r="G530" s="65">
        <f t="shared" si="645"/>
        <v>0</v>
      </c>
      <c r="H530" s="65">
        <v>0</v>
      </c>
      <c r="I530" s="65">
        <f t="shared" si="646"/>
        <v>0</v>
      </c>
      <c r="J530" s="65">
        <v>0</v>
      </c>
      <c r="K530" s="65">
        <f t="shared" si="647"/>
        <v>0</v>
      </c>
      <c r="L530" s="33"/>
      <c r="M530" s="161" t="s">
        <v>59</v>
      </c>
      <c r="N530" s="145"/>
      <c r="O530" s="97">
        <v>0</v>
      </c>
      <c r="P530" s="97">
        <v>0</v>
      </c>
      <c r="Q530" s="97">
        <f t="shared" si="643"/>
        <v>0</v>
      </c>
      <c r="R530" s="97">
        <v>0</v>
      </c>
      <c r="S530" s="97">
        <f t="shared" si="644"/>
        <v>0</v>
      </c>
      <c r="T530" s="97">
        <v>0</v>
      </c>
      <c r="U530" s="97">
        <f t="shared" si="651"/>
        <v>0</v>
      </c>
      <c r="W530" s="131"/>
    </row>
    <row r="531" spans="1:49" s="9" customFormat="1" ht="19.5" hidden="1" customHeight="1" outlineLevel="1" thickBot="1" x14ac:dyDescent="0.25">
      <c r="B531" s="162" t="s">
        <v>14</v>
      </c>
      <c r="C531" s="148"/>
      <c r="D531" s="12"/>
      <c r="E531" s="15">
        <f t="shared" ref="E531:F531" si="652">SUM(E525:E530)+E518</f>
        <v>0</v>
      </c>
      <c r="F531" s="15">
        <f t="shared" si="652"/>
        <v>0</v>
      </c>
      <c r="G531" s="15">
        <f t="shared" si="645"/>
        <v>0</v>
      </c>
      <c r="H531" s="15">
        <f t="shared" ref="H531:J531" si="653">SUM(H525:H530)+H518</f>
        <v>0</v>
      </c>
      <c r="I531" s="15">
        <f t="shared" si="646"/>
        <v>0</v>
      </c>
      <c r="J531" s="15">
        <f t="shared" si="653"/>
        <v>0</v>
      </c>
      <c r="K531" s="15">
        <f t="shared" si="647"/>
        <v>0</v>
      </c>
      <c r="L531" s="73"/>
      <c r="M531" s="163" t="s">
        <v>18</v>
      </c>
      <c r="N531" s="164"/>
      <c r="O531" s="66">
        <f t="shared" ref="O531:P531" si="654">+O529+O524+O518+O528+O530</f>
        <v>0</v>
      </c>
      <c r="P531" s="66">
        <f t="shared" si="654"/>
        <v>0</v>
      </c>
      <c r="Q531" s="66">
        <f t="shared" si="643"/>
        <v>0</v>
      </c>
      <c r="R531" s="66">
        <f t="shared" ref="R531" si="655">+R529+R524+R518+R528+R530</f>
        <v>0</v>
      </c>
      <c r="S531" s="66">
        <f t="shared" si="644"/>
        <v>0</v>
      </c>
      <c r="T531" s="66">
        <f t="shared" ref="T531" si="656">+T529+T524+T518+T528+T530</f>
        <v>0</v>
      </c>
      <c r="U531" s="66">
        <f>+U530+U529+U528+U524+U518</f>
        <v>0</v>
      </c>
      <c r="V531" s="5"/>
      <c r="W531" s="132"/>
      <c r="X531" s="328">
        <f>+U531-K531</f>
        <v>0</v>
      </c>
      <c r="Y531" s="5"/>
      <c r="Z531" s="5"/>
      <c r="AA531" s="5"/>
      <c r="AB531" s="5"/>
      <c r="AC531" s="5"/>
      <c r="AD531" s="5"/>
      <c r="AE531" s="5"/>
      <c r="AF531" s="5"/>
      <c r="AG531" s="5"/>
      <c r="AH531" s="5"/>
      <c r="AI531" s="5"/>
      <c r="AJ531" s="5"/>
      <c r="AK531" s="5"/>
      <c r="AL531" s="5"/>
      <c r="AM531" s="5"/>
      <c r="AN531" s="5"/>
      <c r="AO531" s="5"/>
      <c r="AP531" s="5"/>
      <c r="AQ531" s="5"/>
      <c r="AR531" s="5"/>
      <c r="AS531" s="5"/>
      <c r="AT531" s="5"/>
      <c r="AU531" s="5"/>
      <c r="AV531" s="5"/>
      <c r="AW531" s="5"/>
    </row>
    <row r="532" spans="1:49" s="6" customFormat="1" ht="25.5" hidden="1" customHeight="1" outlineLevel="1" x14ac:dyDescent="0.2">
      <c r="B532" s="166" t="s">
        <v>92</v>
      </c>
      <c r="C532" s="129" t="s">
        <v>25</v>
      </c>
      <c r="D532" s="130"/>
      <c r="E532" s="129"/>
      <c r="F532" s="129"/>
      <c r="G532" s="129"/>
      <c r="H532" s="129"/>
      <c r="I532" s="129"/>
      <c r="J532" s="129"/>
      <c r="K532" s="129"/>
      <c r="L532" s="129"/>
      <c r="M532" s="130"/>
      <c r="N532" s="189"/>
      <c r="O532" s="189"/>
      <c r="P532" s="189"/>
      <c r="Q532" s="189"/>
      <c r="R532" s="189"/>
      <c r="S532" s="189"/>
      <c r="T532" s="189"/>
      <c r="U532" s="189"/>
      <c r="W532" s="132"/>
      <c r="X532" s="5"/>
    </row>
    <row r="533" spans="1:49" ht="40.5" hidden="1" customHeight="1" outlineLevel="1" x14ac:dyDescent="0.2">
      <c r="B533" s="101" t="s">
        <v>0</v>
      </c>
      <c r="C533" s="30"/>
      <c r="D533" s="102"/>
      <c r="E533" s="40" t="str">
        <f t="shared" ref="E533:K533" si="657">+E$6</f>
        <v>Eredeti előirányzat
2025. év</v>
      </c>
      <c r="F533" s="40" t="str">
        <f t="shared" si="657"/>
        <v>1 számú 
módosítás</v>
      </c>
      <c r="G533" s="40" t="str">
        <f t="shared" si="657"/>
        <v>1. Módosított előirányzat
2025. év</v>
      </c>
      <c r="H533" s="40" t="str">
        <f t="shared" si="657"/>
        <v>2 számú 
módosítás</v>
      </c>
      <c r="I533" s="40" t="str">
        <f t="shared" si="657"/>
        <v>2. Módosított előirányzat
2025. év</v>
      </c>
      <c r="J533" s="40" t="str">
        <f t="shared" si="657"/>
        <v>3 számú 
módosítás</v>
      </c>
      <c r="K533" s="40" t="str">
        <f t="shared" si="657"/>
        <v>3. Módosított előirányzat
2025. év</v>
      </c>
      <c r="L533" s="55"/>
      <c r="M533" s="61" t="s">
        <v>1</v>
      </c>
      <c r="N533" s="103"/>
      <c r="O533" s="40" t="str">
        <f t="shared" ref="O533:U533" si="658">+O$6</f>
        <v>Eredeti előirányzat
2025. év</v>
      </c>
      <c r="P533" s="40" t="str">
        <f t="shared" si="658"/>
        <v>1 számú 
módosítás</v>
      </c>
      <c r="Q533" s="40" t="str">
        <f t="shared" si="658"/>
        <v>1. Módosított előirányzat
2025. év</v>
      </c>
      <c r="R533" s="40" t="str">
        <f t="shared" si="658"/>
        <v>2 számú 
módosítás</v>
      </c>
      <c r="S533" s="40" t="str">
        <f t="shared" si="658"/>
        <v>2. Módosított előirányzat
2025. év</v>
      </c>
      <c r="T533" s="40" t="str">
        <f t="shared" si="658"/>
        <v>3 számú 
módosítás</v>
      </c>
      <c r="U533" s="40" t="str">
        <f t="shared" si="658"/>
        <v>3. Módosított előirányzat
2025. év</v>
      </c>
      <c r="W533" s="131"/>
    </row>
    <row r="534" spans="1:49" ht="19.5" hidden="1" customHeight="1" outlineLevel="1" x14ac:dyDescent="0.2">
      <c r="B534" s="147"/>
      <c r="C534" s="148" t="s">
        <v>2</v>
      </c>
      <c r="D534" s="149"/>
      <c r="E534" s="150">
        <f t="shared" ref="E534:I534" si="659">+E535+E536+E537+E538</f>
        <v>0</v>
      </c>
      <c r="F534" s="150">
        <f t="shared" si="659"/>
        <v>0</v>
      </c>
      <c r="G534" s="150">
        <f t="shared" si="659"/>
        <v>0</v>
      </c>
      <c r="H534" s="150">
        <f t="shared" si="659"/>
        <v>0</v>
      </c>
      <c r="I534" s="150">
        <f t="shared" si="659"/>
        <v>0</v>
      </c>
      <c r="J534" s="150">
        <f t="shared" ref="J534:K534" si="660">+J535+J536+J537+J538</f>
        <v>0</v>
      </c>
      <c r="K534" s="150">
        <f t="shared" si="660"/>
        <v>0</v>
      </c>
      <c r="L534" s="50"/>
      <c r="M534" s="151" t="s">
        <v>3</v>
      </c>
      <c r="N534" s="152"/>
      <c r="O534" s="80">
        <f t="shared" ref="O534:S534" si="661">SUM(O535:O539)</f>
        <v>0</v>
      </c>
      <c r="P534" s="80">
        <f t="shared" si="661"/>
        <v>0</v>
      </c>
      <c r="Q534" s="80">
        <f t="shared" si="661"/>
        <v>0</v>
      </c>
      <c r="R534" s="80">
        <f t="shared" si="661"/>
        <v>0</v>
      </c>
      <c r="S534" s="80">
        <f t="shared" si="661"/>
        <v>0</v>
      </c>
      <c r="T534" s="80">
        <f t="shared" ref="T534:U534" si="662">SUM(T535:T539)</f>
        <v>0</v>
      </c>
      <c r="U534" s="80">
        <f t="shared" si="662"/>
        <v>0</v>
      </c>
      <c r="W534" s="131"/>
      <c r="X534" s="6"/>
    </row>
    <row r="535" spans="1:49" ht="19.5" hidden="1" customHeight="1" outlineLevel="1" x14ac:dyDescent="0.2">
      <c r="B535" s="153"/>
      <c r="C535" s="154" t="s">
        <v>4</v>
      </c>
      <c r="D535" s="154"/>
      <c r="E535" s="155"/>
      <c r="F535" s="155"/>
      <c r="G535" s="155"/>
      <c r="H535" s="155"/>
      <c r="I535" s="155"/>
      <c r="J535" s="155"/>
      <c r="K535" s="155"/>
      <c r="L535" s="52"/>
      <c r="M535" s="156"/>
      <c r="N535" s="157" t="s">
        <v>6</v>
      </c>
      <c r="O535" s="158">
        <v>0</v>
      </c>
      <c r="P535" s="158">
        <v>0</v>
      </c>
      <c r="Q535" s="158">
        <v>0</v>
      </c>
      <c r="R535" s="158">
        <v>0</v>
      </c>
      <c r="S535" s="158">
        <v>0</v>
      </c>
      <c r="T535" s="158">
        <v>0</v>
      </c>
      <c r="U535" s="158">
        <v>0</v>
      </c>
      <c r="W535" s="131"/>
    </row>
    <row r="536" spans="1:49" ht="23.25" hidden="1" customHeight="1" outlineLevel="1" x14ac:dyDescent="0.2">
      <c r="A536" s="2"/>
      <c r="B536" s="105"/>
      <c r="C536" s="21" t="s">
        <v>5</v>
      </c>
      <c r="D536" s="22"/>
      <c r="E536" s="8">
        <v>0</v>
      </c>
      <c r="F536" s="8">
        <v>0</v>
      </c>
      <c r="G536" s="8">
        <v>0</v>
      </c>
      <c r="H536" s="8">
        <v>0</v>
      </c>
      <c r="I536" s="8">
        <v>0</v>
      </c>
      <c r="J536" s="8">
        <v>0</v>
      </c>
      <c r="K536" s="8">
        <v>0</v>
      </c>
      <c r="L536" s="52"/>
      <c r="M536" s="59"/>
      <c r="N536" s="23" t="s">
        <v>8</v>
      </c>
      <c r="O536" s="86">
        <v>0</v>
      </c>
      <c r="P536" s="86">
        <v>0</v>
      </c>
      <c r="Q536" s="86">
        <v>0</v>
      </c>
      <c r="R536" s="86">
        <v>0</v>
      </c>
      <c r="S536" s="86">
        <v>0</v>
      </c>
      <c r="T536" s="86">
        <v>0</v>
      </c>
      <c r="U536" s="86">
        <v>0</v>
      </c>
      <c r="W536" s="131"/>
    </row>
    <row r="537" spans="1:49" ht="19.5" hidden="1" customHeight="1" outlineLevel="1" x14ac:dyDescent="0.2">
      <c r="A537" s="2"/>
      <c r="B537" s="105"/>
      <c r="C537" s="21" t="s">
        <v>7</v>
      </c>
      <c r="D537" s="22"/>
      <c r="E537" s="8"/>
      <c r="F537" s="8">
        <v>0</v>
      </c>
      <c r="G537" s="8">
        <v>0</v>
      </c>
      <c r="H537" s="8">
        <v>0</v>
      </c>
      <c r="I537" s="8">
        <v>0</v>
      </c>
      <c r="J537" s="8">
        <v>0</v>
      </c>
      <c r="K537" s="8">
        <v>0</v>
      </c>
      <c r="L537" s="52"/>
      <c r="M537" s="59"/>
      <c r="N537" s="24" t="s">
        <v>9</v>
      </c>
      <c r="O537" s="86">
        <v>0</v>
      </c>
      <c r="P537" s="86">
        <v>0</v>
      </c>
      <c r="Q537" s="86">
        <v>0</v>
      </c>
      <c r="R537" s="86">
        <v>0</v>
      </c>
      <c r="S537" s="86">
        <v>0</v>
      </c>
      <c r="T537" s="86">
        <v>0</v>
      </c>
      <c r="U537" s="86">
        <v>0</v>
      </c>
      <c r="W537" s="131"/>
    </row>
    <row r="538" spans="1:49" ht="19.5" hidden="1" customHeight="1" outlineLevel="1" x14ac:dyDescent="0.2">
      <c r="A538" s="2"/>
      <c r="B538" s="105"/>
      <c r="C538" s="21" t="s">
        <v>21</v>
      </c>
      <c r="D538" s="22"/>
      <c r="E538" s="8"/>
      <c r="F538" s="8">
        <v>0</v>
      </c>
      <c r="G538" s="8">
        <v>0</v>
      </c>
      <c r="H538" s="8">
        <v>0</v>
      </c>
      <c r="I538" s="8">
        <v>0</v>
      </c>
      <c r="J538" s="8">
        <v>0</v>
      </c>
      <c r="K538" s="8">
        <v>0</v>
      </c>
      <c r="L538" s="52"/>
      <c r="M538" s="59"/>
      <c r="N538" s="24" t="s">
        <v>11</v>
      </c>
      <c r="O538" s="86"/>
      <c r="P538" s="86">
        <v>0</v>
      </c>
      <c r="Q538" s="86">
        <v>0</v>
      </c>
      <c r="R538" s="86">
        <v>0</v>
      </c>
      <c r="S538" s="86">
        <v>0</v>
      </c>
      <c r="T538" s="86">
        <v>0</v>
      </c>
      <c r="U538" s="86">
        <v>0</v>
      </c>
      <c r="W538" s="131"/>
    </row>
    <row r="539" spans="1:49" ht="19.5" hidden="1" customHeight="1" outlineLevel="1" x14ac:dyDescent="0.2">
      <c r="A539" s="2"/>
      <c r="B539" s="106"/>
      <c r="C539" s="25"/>
      <c r="D539" s="25"/>
      <c r="E539" s="107"/>
      <c r="F539" s="107">
        <v>0</v>
      </c>
      <c r="G539" s="107">
        <v>0</v>
      </c>
      <c r="H539" s="107">
        <v>0</v>
      </c>
      <c r="I539" s="107">
        <v>0</v>
      </c>
      <c r="J539" s="107">
        <v>0</v>
      </c>
      <c r="K539" s="107">
        <v>0</v>
      </c>
      <c r="L539" s="56"/>
      <c r="M539" s="60"/>
      <c r="N539" s="27" t="s">
        <v>12</v>
      </c>
      <c r="O539" s="87"/>
      <c r="P539" s="87">
        <v>0</v>
      </c>
      <c r="Q539" s="87">
        <v>0</v>
      </c>
      <c r="R539" s="87">
        <v>0</v>
      </c>
      <c r="S539" s="87">
        <v>0</v>
      </c>
      <c r="T539" s="87">
        <v>0</v>
      </c>
      <c r="U539" s="87">
        <v>0</v>
      </c>
      <c r="W539" s="131"/>
    </row>
    <row r="540" spans="1:49" ht="19.5" hidden="1" customHeight="1" outlineLevel="1" x14ac:dyDescent="0.2">
      <c r="A540" s="2"/>
      <c r="B540" s="106"/>
      <c r="C540" s="25"/>
      <c r="D540" s="25"/>
      <c r="E540" s="107"/>
      <c r="F540" s="107">
        <v>0</v>
      </c>
      <c r="G540" s="107">
        <v>0</v>
      </c>
      <c r="H540" s="107">
        <v>0</v>
      </c>
      <c r="I540" s="107">
        <v>0</v>
      </c>
      <c r="J540" s="107">
        <v>0</v>
      </c>
      <c r="K540" s="107">
        <v>0</v>
      </c>
      <c r="L540" s="33"/>
      <c r="M540" s="151" t="s">
        <v>13</v>
      </c>
      <c r="N540" s="152"/>
      <c r="O540" s="66">
        <f t="shared" ref="O540:S540" si="663">SUM(O541:O543)</f>
        <v>0</v>
      </c>
      <c r="P540" s="66">
        <f t="shared" si="663"/>
        <v>0</v>
      </c>
      <c r="Q540" s="66">
        <f t="shared" si="663"/>
        <v>0</v>
      </c>
      <c r="R540" s="66">
        <f t="shared" si="663"/>
        <v>0</v>
      </c>
      <c r="S540" s="66">
        <f t="shared" si="663"/>
        <v>0</v>
      </c>
      <c r="T540" s="66">
        <f t="shared" ref="T540:U540" si="664">SUM(T541:T543)</f>
        <v>0</v>
      </c>
      <c r="U540" s="66">
        <f t="shared" si="664"/>
        <v>0</v>
      </c>
      <c r="W540" s="131"/>
    </row>
    <row r="541" spans="1:49" ht="19.5" hidden="1" customHeight="1" outlineLevel="1" x14ac:dyDescent="0.2">
      <c r="A541" s="2"/>
      <c r="B541" s="147"/>
      <c r="C541" s="148" t="s">
        <v>10</v>
      </c>
      <c r="D541" s="12"/>
      <c r="E541" s="13">
        <f>149-149</f>
        <v>0</v>
      </c>
      <c r="F541" s="13">
        <v>0</v>
      </c>
      <c r="G541" s="13">
        <v>0</v>
      </c>
      <c r="H541" s="13">
        <v>0</v>
      </c>
      <c r="I541" s="13">
        <v>0</v>
      </c>
      <c r="J541" s="13">
        <v>0</v>
      </c>
      <c r="K541" s="13">
        <v>0</v>
      </c>
      <c r="L541" s="50"/>
      <c r="M541" s="156"/>
      <c r="N541" s="157" t="s">
        <v>15</v>
      </c>
      <c r="O541" s="158"/>
      <c r="P541" s="158"/>
      <c r="Q541" s="158">
        <v>0</v>
      </c>
      <c r="R541" s="158">
        <v>0</v>
      </c>
      <c r="S541" s="158">
        <v>0</v>
      </c>
      <c r="T541" s="158">
        <v>0</v>
      </c>
      <c r="U541" s="158">
        <v>0</v>
      </c>
      <c r="W541" s="131"/>
    </row>
    <row r="542" spans="1:49" ht="19.5" hidden="1" customHeight="1" outlineLevel="1" x14ac:dyDescent="0.2">
      <c r="A542" s="2"/>
      <c r="B542" s="147"/>
      <c r="C542" s="148" t="s">
        <v>23</v>
      </c>
      <c r="D542" s="12"/>
      <c r="E542" s="15">
        <v>0</v>
      </c>
      <c r="F542" s="15">
        <v>0</v>
      </c>
      <c r="G542" s="15">
        <v>0</v>
      </c>
      <c r="H542" s="15">
        <v>0</v>
      </c>
      <c r="I542" s="15">
        <v>0</v>
      </c>
      <c r="J542" s="15">
        <v>0</v>
      </c>
      <c r="K542" s="15">
        <v>0</v>
      </c>
      <c r="L542" s="51"/>
      <c r="M542" s="59"/>
      <c r="N542" s="24" t="s">
        <v>16</v>
      </c>
      <c r="O542" s="86"/>
      <c r="P542" s="86"/>
      <c r="Q542" s="86">
        <v>0</v>
      </c>
      <c r="R542" s="86">
        <v>0</v>
      </c>
      <c r="S542" s="86">
        <v>0</v>
      </c>
      <c r="T542" s="86">
        <v>0</v>
      </c>
      <c r="U542" s="86">
        <v>0</v>
      </c>
      <c r="W542" s="131"/>
    </row>
    <row r="543" spans="1:49" ht="19.5" hidden="1" customHeight="1" outlineLevel="1" x14ac:dyDescent="0.2">
      <c r="A543" s="2"/>
      <c r="B543" s="147"/>
      <c r="C543" s="148" t="s">
        <v>22</v>
      </c>
      <c r="D543" s="12"/>
      <c r="E543" s="64"/>
      <c r="F543" s="64">
        <v>0</v>
      </c>
      <c r="G543" s="64">
        <v>0</v>
      </c>
      <c r="H543" s="64">
        <v>0</v>
      </c>
      <c r="I543" s="64">
        <v>0</v>
      </c>
      <c r="J543" s="64">
        <v>0</v>
      </c>
      <c r="K543" s="64">
        <v>0</v>
      </c>
      <c r="M543" s="108"/>
      <c r="N543" s="109" t="s">
        <v>17</v>
      </c>
      <c r="O543" s="88"/>
      <c r="P543" s="88"/>
      <c r="Q543" s="88">
        <v>0</v>
      </c>
      <c r="R543" s="88">
        <v>0</v>
      </c>
      <c r="S543" s="88">
        <v>0</v>
      </c>
      <c r="T543" s="88">
        <v>0</v>
      </c>
      <c r="U543" s="88">
        <v>0</v>
      </c>
      <c r="W543" s="131"/>
    </row>
    <row r="544" spans="1:49" ht="19.5" hidden="1" customHeight="1" outlineLevel="1" x14ac:dyDescent="0.2">
      <c r="A544" s="2"/>
      <c r="B544" s="147"/>
      <c r="C544" s="148" t="s">
        <v>43</v>
      </c>
      <c r="D544" s="12"/>
      <c r="E544" s="15"/>
      <c r="F544" s="15"/>
      <c r="G544" s="15">
        <v>0</v>
      </c>
      <c r="H544" s="15">
        <v>0</v>
      </c>
      <c r="I544" s="15">
        <v>0</v>
      </c>
      <c r="J544" s="15">
        <v>0</v>
      </c>
      <c r="K544" s="15">
        <v>0</v>
      </c>
      <c r="L544" s="51"/>
      <c r="M544" s="160" t="s">
        <v>41</v>
      </c>
      <c r="N544" s="14"/>
      <c r="O544" s="66"/>
      <c r="P544" s="66"/>
      <c r="Q544" s="66">
        <v>0</v>
      </c>
      <c r="R544" s="66">
        <v>0</v>
      </c>
      <c r="S544" s="66">
        <v>0</v>
      </c>
      <c r="T544" s="66">
        <v>0</v>
      </c>
      <c r="U544" s="66">
        <v>0</v>
      </c>
      <c r="W544" s="131"/>
    </row>
    <row r="545" spans="1:49" ht="19.5" hidden="1" customHeight="1" outlineLevel="1" x14ac:dyDescent="0.2">
      <c r="B545" s="147"/>
      <c r="C545" s="148" t="s">
        <v>48</v>
      </c>
      <c r="D545" s="12"/>
      <c r="E545" s="64"/>
      <c r="F545" s="64">
        <v>0</v>
      </c>
      <c r="G545" s="64">
        <v>0</v>
      </c>
      <c r="H545" s="64">
        <v>0</v>
      </c>
      <c r="I545" s="64">
        <v>0</v>
      </c>
      <c r="J545" s="64">
        <v>0</v>
      </c>
      <c r="K545" s="64">
        <v>0</v>
      </c>
      <c r="L545" s="33"/>
      <c r="M545" s="61" t="s">
        <v>36</v>
      </c>
      <c r="N545" s="32"/>
      <c r="O545" s="66"/>
      <c r="P545" s="66"/>
      <c r="Q545" s="66">
        <v>0</v>
      </c>
      <c r="R545" s="66">
        <v>0</v>
      </c>
      <c r="S545" s="66">
        <v>0</v>
      </c>
      <c r="T545" s="66">
        <v>0</v>
      </c>
      <c r="U545" s="66">
        <v>0</v>
      </c>
      <c r="W545" s="131"/>
    </row>
    <row r="546" spans="1:49" ht="19.5" hidden="1" customHeight="1" outlineLevel="1" thickBot="1" x14ac:dyDescent="0.25">
      <c r="B546" s="110"/>
      <c r="C546" s="41" t="s">
        <v>58</v>
      </c>
      <c r="D546" s="41"/>
      <c r="E546" s="65"/>
      <c r="F546" s="65"/>
      <c r="G546" s="65">
        <v>0</v>
      </c>
      <c r="H546" s="65">
        <v>0</v>
      </c>
      <c r="I546" s="65">
        <v>0</v>
      </c>
      <c r="J546" s="65">
        <v>0</v>
      </c>
      <c r="K546" s="65">
        <v>0</v>
      </c>
      <c r="L546" s="33"/>
      <c r="M546" s="161" t="s">
        <v>59</v>
      </c>
      <c r="N546" s="145"/>
      <c r="O546" s="97"/>
      <c r="P546" s="97"/>
      <c r="Q546" s="97">
        <v>0</v>
      </c>
      <c r="R546" s="97">
        <v>0</v>
      </c>
      <c r="S546" s="97">
        <v>0</v>
      </c>
      <c r="T546" s="97">
        <v>0</v>
      </c>
      <c r="U546" s="97">
        <v>0</v>
      </c>
      <c r="W546" s="131"/>
    </row>
    <row r="547" spans="1:49" s="9" customFormat="1" ht="19.5" hidden="1" customHeight="1" outlineLevel="1" thickBot="1" x14ac:dyDescent="0.25">
      <c r="B547" s="162" t="s">
        <v>14</v>
      </c>
      <c r="C547" s="148"/>
      <c r="D547" s="12"/>
      <c r="E547" s="15">
        <f t="shared" ref="E547" si="665">SUM(E541:E546)+E534</f>
        <v>0</v>
      </c>
      <c r="F547" s="15">
        <f t="shared" ref="F547" si="666">SUM(F541:F546)+F534</f>
        <v>0</v>
      </c>
      <c r="G547" s="15">
        <f t="shared" ref="G547:I547" si="667">SUM(G541:G546)+G534</f>
        <v>0</v>
      </c>
      <c r="H547" s="15">
        <f t="shared" si="667"/>
        <v>0</v>
      </c>
      <c r="I547" s="15">
        <f t="shared" si="667"/>
        <v>0</v>
      </c>
      <c r="J547" s="15">
        <f t="shared" ref="J547:K547" si="668">SUM(J541:J546)+J534</f>
        <v>0</v>
      </c>
      <c r="K547" s="15">
        <f t="shared" si="668"/>
        <v>0</v>
      </c>
      <c r="L547" s="73"/>
      <c r="M547" s="163" t="s">
        <v>18</v>
      </c>
      <c r="N547" s="164"/>
      <c r="O547" s="66">
        <f t="shared" ref="O547:P547" si="669">+O545+O540+O534+O544+O546</f>
        <v>0</v>
      </c>
      <c r="P547" s="66">
        <f t="shared" si="669"/>
        <v>0</v>
      </c>
      <c r="Q547" s="66">
        <f>+Q545+Q540+Q534+Q544+Q546</f>
        <v>0</v>
      </c>
      <c r="R547" s="66">
        <f t="shared" ref="R547:S547" si="670">+R545+R540+R534+R544+R546</f>
        <v>0</v>
      </c>
      <c r="S547" s="66">
        <f t="shared" si="670"/>
        <v>0</v>
      </c>
      <c r="T547" s="66">
        <f t="shared" ref="T547:U547" si="671">+T545+T540+T534+T544+T546</f>
        <v>0</v>
      </c>
      <c r="U547" s="66">
        <f t="shared" si="671"/>
        <v>0</v>
      </c>
      <c r="V547" s="5"/>
      <c r="W547" s="132"/>
      <c r="X547" s="328">
        <f>+U547-K547</f>
        <v>0</v>
      </c>
      <c r="Y547" s="5"/>
      <c r="Z547" s="5"/>
      <c r="AA547" s="5"/>
      <c r="AB547" s="5"/>
      <c r="AC547" s="5"/>
      <c r="AD547" s="5"/>
      <c r="AE547" s="5"/>
      <c r="AF547" s="5"/>
      <c r="AG547" s="5"/>
      <c r="AH547" s="5"/>
      <c r="AI547" s="5"/>
      <c r="AJ547" s="5"/>
      <c r="AK547" s="5"/>
      <c r="AL547" s="5"/>
      <c r="AM547" s="5"/>
      <c r="AN547" s="5"/>
      <c r="AO547" s="5"/>
      <c r="AP547" s="5"/>
      <c r="AQ547" s="5"/>
      <c r="AR547" s="5"/>
      <c r="AS547" s="5"/>
      <c r="AT547" s="5"/>
      <c r="AU547" s="5"/>
      <c r="AV547" s="5"/>
      <c r="AW547" s="5"/>
    </row>
    <row r="548" spans="1:49" s="6" customFormat="1" ht="32.25" customHeight="1" collapsed="1" x14ac:dyDescent="0.2">
      <c r="B548" s="166" t="s">
        <v>94</v>
      </c>
      <c r="C548" s="313" t="s">
        <v>55</v>
      </c>
      <c r="D548" s="312"/>
      <c r="E548" s="312"/>
      <c r="F548" s="312"/>
      <c r="G548" s="312"/>
      <c r="H548" s="312"/>
      <c r="I548" s="312"/>
      <c r="J548" s="325"/>
      <c r="K548" s="325"/>
      <c r="L548" s="312"/>
      <c r="M548" s="312"/>
      <c r="N548" s="312"/>
      <c r="O548" s="312"/>
      <c r="P548" s="312"/>
      <c r="Q548" s="312"/>
      <c r="R548" s="312"/>
      <c r="S548" s="312"/>
      <c r="T548" s="326"/>
      <c r="U548" s="326"/>
      <c r="W548" s="132"/>
      <c r="X548" s="5"/>
    </row>
    <row r="549" spans="1:49" ht="40.5" customHeight="1" x14ac:dyDescent="0.2">
      <c r="B549" s="101" t="s">
        <v>0</v>
      </c>
      <c r="C549" s="30"/>
      <c r="D549" s="102"/>
      <c r="E549" s="40" t="str">
        <f t="shared" ref="E549:K549" si="672">+E$6</f>
        <v>Eredeti előirányzat
2025. év</v>
      </c>
      <c r="F549" s="40" t="str">
        <f t="shared" si="672"/>
        <v>1 számú 
módosítás</v>
      </c>
      <c r="G549" s="40" t="str">
        <f t="shared" si="672"/>
        <v>1. Módosított előirányzat
2025. év</v>
      </c>
      <c r="H549" s="40" t="str">
        <f t="shared" si="672"/>
        <v>2 számú 
módosítás</v>
      </c>
      <c r="I549" s="40" t="str">
        <f t="shared" si="672"/>
        <v>2. Módosított előirányzat
2025. év</v>
      </c>
      <c r="J549" s="40" t="str">
        <f t="shared" si="672"/>
        <v>3 számú 
módosítás</v>
      </c>
      <c r="K549" s="40" t="str">
        <f t="shared" si="672"/>
        <v>3. Módosított előirányzat
2025. év</v>
      </c>
      <c r="L549" s="55"/>
      <c r="M549" s="61" t="s">
        <v>1</v>
      </c>
      <c r="N549" s="103"/>
      <c r="O549" s="40" t="str">
        <f t="shared" ref="O549:U549" si="673">+O$6</f>
        <v>Eredeti előirányzat
2025. év</v>
      </c>
      <c r="P549" s="40" t="str">
        <f t="shared" si="673"/>
        <v>1 számú 
módosítás</v>
      </c>
      <c r="Q549" s="40" t="str">
        <f t="shared" si="673"/>
        <v>1. Módosított előirányzat
2025. év</v>
      </c>
      <c r="R549" s="40" t="str">
        <f t="shared" si="673"/>
        <v>2 számú 
módosítás</v>
      </c>
      <c r="S549" s="40" t="str">
        <f t="shared" si="673"/>
        <v>2. Módosított előirányzat
2025. év</v>
      </c>
      <c r="T549" s="40" t="str">
        <f t="shared" si="673"/>
        <v>3 számú 
módosítás</v>
      </c>
      <c r="U549" s="40" t="str">
        <f t="shared" si="673"/>
        <v>3. Módosított előirányzat
2025. év</v>
      </c>
      <c r="W549" s="131"/>
    </row>
    <row r="550" spans="1:49" ht="19.5" customHeight="1" x14ac:dyDescent="0.2">
      <c r="B550" s="147"/>
      <c r="C550" s="148" t="s">
        <v>2</v>
      </c>
      <c r="D550" s="149"/>
      <c r="E550" s="150">
        <f t="shared" ref="E550:I550" si="674">+E551+E552+E553+E554</f>
        <v>0</v>
      </c>
      <c r="F550" s="150">
        <f t="shared" si="674"/>
        <v>0</v>
      </c>
      <c r="G550" s="150">
        <f t="shared" si="674"/>
        <v>0</v>
      </c>
      <c r="H550" s="150">
        <f t="shared" si="674"/>
        <v>0</v>
      </c>
      <c r="I550" s="150">
        <f t="shared" si="674"/>
        <v>0</v>
      </c>
      <c r="J550" s="150">
        <f t="shared" ref="J550:K550" si="675">+J551+J552+J553+J554</f>
        <v>0</v>
      </c>
      <c r="K550" s="150">
        <f t="shared" si="675"/>
        <v>0</v>
      </c>
      <c r="L550" s="50"/>
      <c r="M550" s="151" t="s">
        <v>3</v>
      </c>
      <c r="N550" s="152"/>
      <c r="O550" s="80">
        <f t="shared" ref="O550:P550" si="676">SUM(O551:O555)</f>
        <v>0</v>
      </c>
      <c r="P550" s="80">
        <f t="shared" si="676"/>
        <v>0</v>
      </c>
      <c r="Q550" s="80">
        <f>+O550+P550</f>
        <v>0</v>
      </c>
      <c r="R550" s="80">
        <f t="shared" ref="R550" si="677">SUM(R551:R555)</f>
        <v>0</v>
      </c>
      <c r="S550" s="80">
        <f>+Q550+R550</f>
        <v>0</v>
      </c>
      <c r="T550" s="80">
        <f t="shared" ref="T550" si="678">SUM(T551:T555)</f>
        <v>0</v>
      </c>
      <c r="U550" s="80">
        <f>SUM(U551:U555)</f>
        <v>0</v>
      </c>
      <c r="W550" s="131"/>
      <c r="X550" s="6"/>
    </row>
    <row r="551" spans="1:49" ht="19.5" customHeight="1" x14ac:dyDescent="0.2">
      <c r="B551" s="153"/>
      <c r="C551" s="154" t="s">
        <v>4</v>
      </c>
      <c r="D551" s="154"/>
      <c r="E551" s="155"/>
      <c r="F551" s="155">
        <v>0</v>
      </c>
      <c r="G551" s="155"/>
      <c r="H551" s="155"/>
      <c r="I551" s="155"/>
      <c r="J551" s="155"/>
      <c r="K551" s="155"/>
      <c r="L551" s="52"/>
      <c r="M551" s="156"/>
      <c r="N551" s="157" t="s">
        <v>6</v>
      </c>
      <c r="O551" s="158">
        <v>0</v>
      </c>
      <c r="P551" s="158">
        <v>0</v>
      </c>
      <c r="Q551" s="158">
        <f t="shared" ref="Q551:Q563" si="679">+O551+P551</f>
        <v>0</v>
      </c>
      <c r="R551" s="158">
        <v>0</v>
      </c>
      <c r="S551" s="158">
        <f t="shared" ref="S551:S563" si="680">+Q551+R551</f>
        <v>0</v>
      </c>
      <c r="T551" s="158">
        <v>0</v>
      </c>
      <c r="U551" s="158">
        <f>+S551+T551</f>
        <v>0</v>
      </c>
      <c r="W551" s="131"/>
    </row>
    <row r="552" spans="1:49" ht="23.25" customHeight="1" x14ac:dyDescent="0.2">
      <c r="A552" s="2"/>
      <c r="B552" s="105"/>
      <c r="C552" s="21" t="s">
        <v>5</v>
      </c>
      <c r="D552" s="22"/>
      <c r="E552" s="8">
        <v>0</v>
      </c>
      <c r="F552" s="8">
        <v>0</v>
      </c>
      <c r="G552" s="8">
        <f>+E552+F552</f>
        <v>0</v>
      </c>
      <c r="H552" s="8">
        <v>0</v>
      </c>
      <c r="I552" s="8">
        <f>+G552+H552</f>
        <v>0</v>
      </c>
      <c r="J552" s="8">
        <v>0</v>
      </c>
      <c r="K552" s="8">
        <f>+I552+J552</f>
        <v>0</v>
      </c>
      <c r="L552" s="52"/>
      <c r="M552" s="59"/>
      <c r="N552" s="23" t="s">
        <v>8</v>
      </c>
      <c r="O552" s="86">
        <v>0</v>
      </c>
      <c r="P552" s="86">
        <v>0</v>
      </c>
      <c r="Q552" s="86">
        <f t="shared" si="679"/>
        <v>0</v>
      </c>
      <c r="R552" s="86">
        <v>0</v>
      </c>
      <c r="S552" s="86">
        <f t="shared" si="680"/>
        <v>0</v>
      </c>
      <c r="T552" s="86">
        <v>0</v>
      </c>
      <c r="U552" s="86">
        <f>+S552+T552</f>
        <v>0</v>
      </c>
      <c r="W552" s="131"/>
    </row>
    <row r="553" spans="1:49" ht="19.5" customHeight="1" x14ac:dyDescent="0.2">
      <c r="A553" s="2"/>
      <c r="B553" s="105"/>
      <c r="C553" s="21" t="s">
        <v>7</v>
      </c>
      <c r="D553" s="22"/>
      <c r="E553" s="8"/>
      <c r="F553" s="8">
        <v>0</v>
      </c>
      <c r="G553" s="8">
        <f t="shared" ref="G553:G563" si="681">+E553+F553</f>
        <v>0</v>
      </c>
      <c r="H553" s="8">
        <v>0</v>
      </c>
      <c r="I553" s="8">
        <f t="shared" ref="I553:I563" si="682">+G553+H553</f>
        <v>0</v>
      </c>
      <c r="J553" s="8">
        <v>0</v>
      </c>
      <c r="K553" s="8">
        <f t="shared" ref="K553:K563" si="683">+I553+J553</f>
        <v>0</v>
      </c>
      <c r="L553" s="52"/>
      <c r="M553" s="59"/>
      <c r="N553" s="24" t="s">
        <v>9</v>
      </c>
      <c r="O553" s="86">
        <v>0</v>
      </c>
      <c r="P553" s="86">
        <v>0</v>
      </c>
      <c r="Q553" s="86">
        <f t="shared" si="679"/>
        <v>0</v>
      </c>
      <c r="R553" s="86">
        <v>0</v>
      </c>
      <c r="S553" s="86">
        <f t="shared" si="680"/>
        <v>0</v>
      </c>
      <c r="T553" s="86">
        <v>0</v>
      </c>
      <c r="U553" s="86">
        <f>+S553+T553</f>
        <v>0</v>
      </c>
      <c r="W553" s="131"/>
    </row>
    <row r="554" spans="1:49" ht="19.5" customHeight="1" x14ac:dyDescent="0.2">
      <c r="A554" s="2"/>
      <c r="B554" s="105"/>
      <c r="C554" s="21" t="s">
        <v>21</v>
      </c>
      <c r="D554" s="22"/>
      <c r="E554" s="8"/>
      <c r="F554" s="8">
        <v>0</v>
      </c>
      <c r="G554" s="8">
        <f t="shared" si="681"/>
        <v>0</v>
      </c>
      <c r="H554" s="8">
        <v>0</v>
      </c>
      <c r="I554" s="8">
        <f t="shared" si="682"/>
        <v>0</v>
      </c>
      <c r="J554" s="8">
        <v>0</v>
      </c>
      <c r="K554" s="8">
        <f t="shared" si="683"/>
        <v>0</v>
      </c>
      <c r="L554" s="52"/>
      <c r="M554" s="59"/>
      <c r="N554" s="24" t="s">
        <v>11</v>
      </c>
      <c r="O554" s="86">
        <v>0</v>
      </c>
      <c r="P554" s="86">
        <v>0</v>
      </c>
      <c r="Q554" s="86">
        <f t="shared" si="679"/>
        <v>0</v>
      </c>
      <c r="R554" s="86">
        <v>0</v>
      </c>
      <c r="S554" s="86">
        <f t="shared" si="680"/>
        <v>0</v>
      </c>
      <c r="T554" s="86">
        <v>0</v>
      </c>
      <c r="U554" s="86">
        <f>+S554+T554</f>
        <v>0</v>
      </c>
      <c r="W554" s="131"/>
    </row>
    <row r="555" spans="1:49" ht="19.5" customHeight="1" x14ac:dyDescent="0.2">
      <c r="A555" s="2"/>
      <c r="B555" s="106"/>
      <c r="C555" s="25"/>
      <c r="D555" s="25"/>
      <c r="E555" s="107"/>
      <c r="F555" s="107">
        <v>0</v>
      </c>
      <c r="G555" s="8">
        <f t="shared" si="681"/>
        <v>0</v>
      </c>
      <c r="H555" s="107">
        <v>0</v>
      </c>
      <c r="I555" s="8">
        <f t="shared" si="682"/>
        <v>0</v>
      </c>
      <c r="J555" s="107">
        <v>0</v>
      </c>
      <c r="K555" s="8">
        <f t="shared" si="683"/>
        <v>0</v>
      </c>
      <c r="L555" s="56"/>
      <c r="M555" s="60"/>
      <c r="N555" s="27" t="s">
        <v>12</v>
      </c>
      <c r="O555" s="87">
        <v>0</v>
      </c>
      <c r="P555" s="87">
        <v>0</v>
      </c>
      <c r="Q555" s="87">
        <f t="shared" si="679"/>
        <v>0</v>
      </c>
      <c r="R555" s="87">
        <v>0</v>
      </c>
      <c r="S555" s="87">
        <f t="shared" si="680"/>
        <v>0</v>
      </c>
      <c r="T555" s="87">
        <v>0</v>
      </c>
      <c r="U555" s="87">
        <f>+S555+T555</f>
        <v>0</v>
      </c>
      <c r="W555" s="131"/>
    </row>
    <row r="556" spans="1:49" ht="19.5" customHeight="1" x14ac:dyDescent="0.2">
      <c r="A556" s="2"/>
      <c r="B556" s="106"/>
      <c r="C556" s="25"/>
      <c r="D556" s="25"/>
      <c r="E556" s="107"/>
      <c r="F556" s="107">
        <v>0</v>
      </c>
      <c r="G556" s="8">
        <f t="shared" si="681"/>
        <v>0</v>
      </c>
      <c r="H556" s="107">
        <v>0</v>
      </c>
      <c r="I556" s="8">
        <f t="shared" si="682"/>
        <v>0</v>
      </c>
      <c r="J556" s="107">
        <v>0</v>
      </c>
      <c r="K556" s="8">
        <f t="shared" si="683"/>
        <v>0</v>
      </c>
      <c r="L556" s="33"/>
      <c r="M556" s="151" t="s">
        <v>13</v>
      </c>
      <c r="N556" s="152"/>
      <c r="O556" s="66">
        <f t="shared" ref="O556:P556" si="684">SUM(O557:O559)</f>
        <v>1495</v>
      </c>
      <c r="P556" s="66">
        <f t="shared" si="684"/>
        <v>0</v>
      </c>
      <c r="Q556" s="66">
        <f t="shared" si="679"/>
        <v>1495</v>
      </c>
      <c r="R556" s="66">
        <f t="shared" ref="R556" si="685">SUM(R557:R559)</f>
        <v>0</v>
      </c>
      <c r="S556" s="66">
        <f t="shared" si="680"/>
        <v>1495</v>
      </c>
      <c r="T556" s="66">
        <f t="shared" ref="T556" si="686">SUM(T557:T559)</f>
        <v>0</v>
      </c>
      <c r="U556" s="80">
        <f>SUM(U557:U559)</f>
        <v>1495</v>
      </c>
      <c r="W556" s="131"/>
    </row>
    <row r="557" spans="1:49" ht="19.5" customHeight="1" x14ac:dyDescent="0.2">
      <c r="A557" s="2"/>
      <c r="B557" s="147"/>
      <c r="C557" s="148" t="s">
        <v>10</v>
      </c>
      <c r="D557" s="12"/>
      <c r="E557" s="13">
        <f>149-149</f>
        <v>0</v>
      </c>
      <c r="F557" s="13">
        <v>0</v>
      </c>
      <c r="G557" s="13">
        <f t="shared" si="681"/>
        <v>0</v>
      </c>
      <c r="H557" s="13">
        <v>0</v>
      </c>
      <c r="I557" s="13">
        <f t="shared" si="682"/>
        <v>0</v>
      </c>
      <c r="J557" s="13">
        <v>0</v>
      </c>
      <c r="K557" s="13">
        <f t="shared" si="683"/>
        <v>0</v>
      </c>
      <c r="L557" s="50"/>
      <c r="M557" s="156"/>
      <c r="N557" s="157" t="s">
        <v>15</v>
      </c>
      <c r="O557" s="158">
        <v>0</v>
      </c>
      <c r="P557" s="158">
        <v>0</v>
      </c>
      <c r="Q557" s="158">
        <f t="shared" si="679"/>
        <v>0</v>
      </c>
      <c r="R557" s="158">
        <v>0</v>
      </c>
      <c r="S557" s="158">
        <f t="shared" si="680"/>
        <v>0</v>
      </c>
      <c r="T557" s="158">
        <v>0</v>
      </c>
      <c r="U557" s="158">
        <f t="shared" ref="U557:U562" si="687">+S557+T557</f>
        <v>0</v>
      </c>
      <c r="W557" s="131"/>
    </row>
    <row r="558" spans="1:49" ht="19.5" customHeight="1" x14ac:dyDescent="0.2">
      <c r="A558" s="2"/>
      <c r="B558" s="147"/>
      <c r="C558" s="148" t="s">
        <v>23</v>
      </c>
      <c r="D558" s="12"/>
      <c r="E558" s="15">
        <v>0</v>
      </c>
      <c r="F558" s="15">
        <v>0</v>
      </c>
      <c r="G558" s="15">
        <f t="shared" si="681"/>
        <v>0</v>
      </c>
      <c r="H558" s="15">
        <v>0</v>
      </c>
      <c r="I558" s="15">
        <f t="shared" si="682"/>
        <v>0</v>
      </c>
      <c r="J558" s="15">
        <v>0</v>
      </c>
      <c r="K558" s="15">
        <f t="shared" si="683"/>
        <v>0</v>
      </c>
      <c r="L558" s="51"/>
      <c r="M558" s="59"/>
      <c r="N558" s="24" t="s">
        <v>16</v>
      </c>
      <c r="O558" s="86">
        <v>0</v>
      </c>
      <c r="P558" s="86">
        <v>0</v>
      </c>
      <c r="Q558" s="86">
        <f t="shared" si="679"/>
        <v>0</v>
      </c>
      <c r="R558" s="86">
        <v>0</v>
      </c>
      <c r="S558" s="86">
        <f t="shared" si="680"/>
        <v>0</v>
      </c>
      <c r="T558" s="86">
        <v>0</v>
      </c>
      <c r="U558" s="86">
        <f t="shared" si="687"/>
        <v>0</v>
      </c>
      <c r="W558" s="131"/>
    </row>
    <row r="559" spans="1:49" ht="19.5" customHeight="1" x14ac:dyDescent="0.2">
      <c r="A559" s="2"/>
      <c r="B559" s="147"/>
      <c r="C559" s="148" t="s">
        <v>22</v>
      </c>
      <c r="D559" s="12"/>
      <c r="E559" s="64">
        <v>1495</v>
      </c>
      <c r="F559" s="64">
        <v>0</v>
      </c>
      <c r="G559" s="64">
        <f t="shared" si="681"/>
        <v>1495</v>
      </c>
      <c r="H559" s="64">
        <v>0</v>
      </c>
      <c r="I559" s="64">
        <f t="shared" si="682"/>
        <v>1495</v>
      </c>
      <c r="J559" s="64">
        <v>0</v>
      </c>
      <c r="K559" s="64">
        <f t="shared" si="683"/>
        <v>1495</v>
      </c>
      <c r="M559" s="108"/>
      <c r="N559" s="109" t="s">
        <v>17</v>
      </c>
      <c r="O559" s="88">
        <v>1495</v>
      </c>
      <c r="P559" s="88">
        <v>0</v>
      </c>
      <c r="Q559" s="88">
        <f t="shared" si="679"/>
        <v>1495</v>
      </c>
      <c r="R559" s="88">
        <v>0</v>
      </c>
      <c r="S559" s="88">
        <f t="shared" si="680"/>
        <v>1495</v>
      </c>
      <c r="T559" s="88">
        <v>0</v>
      </c>
      <c r="U559" s="88">
        <f t="shared" si="687"/>
        <v>1495</v>
      </c>
      <c r="W559" s="131"/>
    </row>
    <row r="560" spans="1:49" ht="19.5" customHeight="1" x14ac:dyDescent="0.2">
      <c r="A560" s="2"/>
      <c r="B560" s="147"/>
      <c r="C560" s="148" t="s">
        <v>43</v>
      </c>
      <c r="D560" s="12"/>
      <c r="E560" s="15">
        <v>0</v>
      </c>
      <c r="F560" s="15">
        <v>0</v>
      </c>
      <c r="G560" s="15">
        <f t="shared" si="681"/>
        <v>0</v>
      </c>
      <c r="H560" s="15">
        <v>0</v>
      </c>
      <c r="I560" s="15">
        <f t="shared" si="682"/>
        <v>0</v>
      </c>
      <c r="J560" s="15">
        <v>0</v>
      </c>
      <c r="K560" s="15">
        <f t="shared" si="683"/>
        <v>0</v>
      </c>
      <c r="L560" s="51"/>
      <c r="M560" s="160" t="s">
        <v>41</v>
      </c>
      <c r="N560" s="14"/>
      <c r="O560" s="66">
        <v>0</v>
      </c>
      <c r="P560" s="66">
        <v>0</v>
      </c>
      <c r="Q560" s="66">
        <f t="shared" si="679"/>
        <v>0</v>
      </c>
      <c r="R560" s="66">
        <v>0</v>
      </c>
      <c r="S560" s="66">
        <f t="shared" si="680"/>
        <v>0</v>
      </c>
      <c r="T560" s="66">
        <v>0</v>
      </c>
      <c r="U560" s="66">
        <f t="shared" si="687"/>
        <v>0</v>
      </c>
      <c r="W560" s="131"/>
    </row>
    <row r="561" spans="1:49" ht="19.5" customHeight="1" x14ac:dyDescent="0.2">
      <c r="B561" s="147"/>
      <c r="C561" s="148" t="s">
        <v>48</v>
      </c>
      <c r="D561" s="12"/>
      <c r="E561" s="64">
        <v>0</v>
      </c>
      <c r="F561" s="64">
        <v>0</v>
      </c>
      <c r="G561" s="64">
        <f t="shared" si="681"/>
        <v>0</v>
      </c>
      <c r="H561" s="64">
        <v>0</v>
      </c>
      <c r="I561" s="64">
        <f t="shared" si="682"/>
        <v>0</v>
      </c>
      <c r="J561" s="64">
        <v>0</v>
      </c>
      <c r="K561" s="64">
        <f t="shared" si="683"/>
        <v>0</v>
      </c>
      <c r="L561" s="33"/>
      <c r="M561" s="61" t="s">
        <v>36</v>
      </c>
      <c r="N561" s="32"/>
      <c r="O561" s="66">
        <v>0</v>
      </c>
      <c r="P561" s="66">
        <v>0</v>
      </c>
      <c r="Q561" s="66">
        <f t="shared" si="679"/>
        <v>0</v>
      </c>
      <c r="R561" s="66">
        <v>0</v>
      </c>
      <c r="S561" s="66">
        <f t="shared" si="680"/>
        <v>0</v>
      </c>
      <c r="T561" s="66">
        <v>0</v>
      </c>
      <c r="U561" s="66">
        <f t="shared" si="687"/>
        <v>0</v>
      </c>
      <c r="W561" s="131"/>
    </row>
    <row r="562" spans="1:49" ht="19.5" customHeight="1" thickBot="1" x14ac:dyDescent="0.25">
      <c r="B562" s="110"/>
      <c r="C562" s="41" t="s">
        <v>58</v>
      </c>
      <c r="D562" s="41"/>
      <c r="E562" s="65">
        <v>0</v>
      </c>
      <c r="F562" s="65">
        <v>0</v>
      </c>
      <c r="G562" s="65">
        <f t="shared" si="681"/>
        <v>0</v>
      </c>
      <c r="H562" s="65">
        <v>0</v>
      </c>
      <c r="I562" s="65">
        <f t="shared" si="682"/>
        <v>0</v>
      </c>
      <c r="J562" s="65">
        <v>0</v>
      </c>
      <c r="K562" s="65">
        <f t="shared" si="683"/>
        <v>0</v>
      </c>
      <c r="L562" s="33"/>
      <c r="M562" s="161" t="s">
        <v>59</v>
      </c>
      <c r="N562" s="145"/>
      <c r="O562" s="97">
        <v>0</v>
      </c>
      <c r="P562" s="97">
        <v>0</v>
      </c>
      <c r="Q562" s="97">
        <f t="shared" si="679"/>
        <v>0</v>
      </c>
      <c r="R562" s="97">
        <v>0</v>
      </c>
      <c r="S562" s="97">
        <f t="shared" si="680"/>
        <v>0</v>
      </c>
      <c r="T562" s="97">
        <v>0</v>
      </c>
      <c r="U562" s="97">
        <f t="shared" si="687"/>
        <v>0</v>
      </c>
      <c r="W562" s="131"/>
    </row>
    <row r="563" spans="1:49" s="9" customFormat="1" ht="19.5" customHeight="1" thickBot="1" x14ac:dyDescent="0.25">
      <c r="B563" s="162" t="s">
        <v>14</v>
      </c>
      <c r="C563" s="148"/>
      <c r="D563" s="12"/>
      <c r="E563" s="15">
        <f t="shared" ref="E563:F563" si="688">SUM(E557:E562)+E550</f>
        <v>1495</v>
      </c>
      <c r="F563" s="15">
        <f t="shared" si="688"/>
        <v>0</v>
      </c>
      <c r="G563" s="15">
        <f t="shared" si="681"/>
        <v>1495</v>
      </c>
      <c r="H563" s="15">
        <f t="shared" ref="H563:J563" si="689">SUM(H557:H562)+H550</f>
        <v>0</v>
      </c>
      <c r="I563" s="15">
        <f t="shared" si="682"/>
        <v>1495</v>
      </c>
      <c r="J563" s="15">
        <f t="shared" si="689"/>
        <v>0</v>
      </c>
      <c r="K563" s="15">
        <f t="shared" si="683"/>
        <v>1495</v>
      </c>
      <c r="L563" s="73"/>
      <c r="M563" s="163" t="s">
        <v>18</v>
      </c>
      <c r="N563" s="164"/>
      <c r="O563" s="66">
        <f t="shared" ref="O563:P563" si="690">+O561+O556+O550+O560+O562</f>
        <v>1495</v>
      </c>
      <c r="P563" s="66">
        <f t="shared" si="690"/>
        <v>0</v>
      </c>
      <c r="Q563" s="66">
        <f t="shared" si="679"/>
        <v>1495</v>
      </c>
      <c r="R563" s="66">
        <f t="shared" ref="R563" si="691">+R561+R556+R550+R560+R562</f>
        <v>0</v>
      </c>
      <c r="S563" s="66">
        <f t="shared" si="680"/>
        <v>1495</v>
      </c>
      <c r="T563" s="66">
        <f t="shared" ref="T563" si="692">+T561+T556+T550+T560+T562</f>
        <v>0</v>
      </c>
      <c r="U563" s="66">
        <f>+U562+U561+U560+U556+U550</f>
        <v>1495</v>
      </c>
      <c r="V563" s="5"/>
      <c r="W563" s="132"/>
      <c r="X563" s="328">
        <f>+Q563-G563</f>
        <v>0</v>
      </c>
      <c r="Y563" s="5"/>
      <c r="Z563" s="5"/>
      <c r="AA563" s="5"/>
      <c r="AB563" s="5"/>
      <c r="AC563" s="5"/>
      <c r="AD563" s="5"/>
      <c r="AE563" s="5"/>
      <c r="AF563" s="5"/>
      <c r="AG563" s="5"/>
      <c r="AH563" s="5"/>
      <c r="AI563" s="5"/>
      <c r="AJ563" s="5"/>
      <c r="AK563" s="5"/>
      <c r="AL563" s="5"/>
      <c r="AM563" s="5"/>
      <c r="AN563" s="5"/>
      <c r="AO563" s="5"/>
      <c r="AP563" s="5"/>
      <c r="AQ563" s="5"/>
      <c r="AR563" s="5"/>
      <c r="AS563" s="5"/>
      <c r="AT563" s="5"/>
      <c r="AU563" s="5"/>
      <c r="AV563" s="5"/>
      <c r="AW563" s="5"/>
    </row>
    <row r="564" spans="1:49" s="6" customFormat="1" ht="33" hidden="1" customHeight="1" outlineLevel="1" x14ac:dyDescent="0.2">
      <c r="B564" s="315" t="s">
        <v>119</v>
      </c>
      <c r="C564" s="313" t="s">
        <v>56</v>
      </c>
      <c r="D564" s="312"/>
      <c r="E564" s="312"/>
      <c r="F564" s="312"/>
      <c r="G564" s="312"/>
      <c r="H564" s="312"/>
      <c r="I564" s="312"/>
      <c r="J564" s="325"/>
      <c r="K564" s="325"/>
      <c r="L564" s="312"/>
      <c r="M564" s="312"/>
      <c r="N564" s="312"/>
      <c r="O564" s="312"/>
      <c r="P564" s="312"/>
      <c r="Q564" s="312"/>
      <c r="R564" s="312"/>
      <c r="S564" s="312"/>
      <c r="T564" s="326"/>
      <c r="U564" s="326"/>
      <c r="W564" s="132"/>
      <c r="X564" s="5"/>
    </row>
    <row r="565" spans="1:49" ht="40.5" hidden="1" customHeight="1" outlineLevel="1" x14ac:dyDescent="0.2">
      <c r="B565" s="101" t="s">
        <v>0</v>
      </c>
      <c r="C565" s="30"/>
      <c r="D565" s="102"/>
      <c r="E565" s="40" t="str">
        <f t="shared" ref="E565:K565" si="693">+E$6</f>
        <v>Eredeti előirányzat
2025. év</v>
      </c>
      <c r="F565" s="40" t="str">
        <f t="shared" si="693"/>
        <v>1 számú 
módosítás</v>
      </c>
      <c r="G565" s="40" t="str">
        <f t="shared" si="693"/>
        <v>1. Módosított előirányzat
2025. év</v>
      </c>
      <c r="H565" s="40" t="str">
        <f t="shared" si="693"/>
        <v>2 számú 
módosítás</v>
      </c>
      <c r="I565" s="40" t="str">
        <f t="shared" si="693"/>
        <v>2. Módosított előirányzat
2025. év</v>
      </c>
      <c r="J565" s="40" t="str">
        <f t="shared" si="693"/>
        <v>3 számú 
módosítás</v>
      </c>
      <c r="K565" s="40" t="str">
        <f t="shared" si="693"/>
        <v>3. Módosított előirányzat
2025. év</v>
      </c>
      <c r="L565" s="55"/>
      <c r="M565" s="61" t="s">
        <v>1</v>
      </c>
      <c r="N565" s="103"/>
      <c r="O565" s="40" t="str">
        <f t="shared" ref="O565:U565" si="694">+O$6</f>
        <v>Eredeti előirányzat
2025. év</v>
      </c>
      <c r="P565" s="40" t="str">
        <f t="shared" si="694"/>
        <v>1 számú 
módosítás</v>
      </c>
      <c r="Q565" s="40" t="str">
        <f t="shared" si="694"/>
        <v>1. Módosított előirányzat
2025. év</v>
      </c>
      <c r="R565" s="40" t="str">
        <f t="shared" si="694"/>
        <v>2 számú 
módosítás</v>
      </c>
      <c r="S565" s="40" t="str">
        <f t="shared" si="694"/>
        <v>2. Módosított előirányzat
2025. év</v>
      </c>
      <c r="T565" s="40" t="str">
        <f t="shared" si="694"/>
        <v>3 számú 
módosítás</v>
      </c>
      <c r="U565" s="40" t="str">
        <f t="shared" si="694"/>
        <v>3. Módosított előirányzat
2025. év</v>
      </c>
      <c r="W565" s="131"/>
    </row>
    <row r="566" spans="1:49" ht="19.5" hidden="1" customHeight="1" outlineLevel="1" x14ac:dyDescent="0.2">
      <c r="B566" s="147"/>
      <c r="C566" s="148" t="s">
        <v>2</v>
      </c>
      <c r="D566" s="149"/>
      <c r="E566" s="150">
        <f t="shared" ref="E566:I566" si="695">+E567+E568+E569+E570</f>
        <v>0</v>
      </c>
      <c r="F566" s="150">
        <f t="shared" si="695"/>
        <v>0</v>
      </c>
      <c r="G566" s="150">
        <f t="shared" si="695"/>
        <v>0</v>
      </c>
      <c r="H566" s="150">
        <f t="shared" si="695"/>
        <v>0</v>
      </c>
      <c r="I566" s="150">
        <f t="shared" si="695"/>
        <v>0</v>
      </c>
      <c r="J566" s="150">
        <f t="shared" ref="J566:K566" si="696">+J567+J568+J569+J570</f>
        <v>0</v>
      </c>
      <c r="K566" s="150">
        <f t="shared" si="696"/>
        <v>0</v>
      </c>
      <c r="L566" s="50"/>
      <c r="M566" s="151" t="s">
        <v>3</v>
      </c>
      <c r="N566" s="152"/>
      <c r="O566" s="80">
        <f t="shared" ref="O566:P566" si="697">SUM(O567:O571)</f>
        <v>0</v>
      </c>
      <c r="P566" s="80">
        <f t="shared" si="697"/>
        <v>0</v>
      </c>
      <c r="Q566" s="80">
        <f>+O566+P566</f>
        <v>0</v>
      </c>
      <c r="R566" s="80">
        <f t="shared" ref="R566" si="698">SUM(R567:R571)</f>
        <v>0</v>
      </c>
      <c r="S566" s="80">
        <f>+Q566+R566</f>
        <v>0</v>
      </c>
      <c r="T566" s="80">
        <f t="shared" ref="T566" si="699">SUM(T567:T571)</f>
        <v>0</v>
      </c>
      <c r="U566" s="80">
        <f>SUM(U567:U571)</f>
        <v>0</v>
      </c>
      <c r="W566" s="131"/>
      <c r="X566" s="6"/>
    </row>
    <row r="567" spans="1:49" ht="19.5" hidden="1" customHeight="1" outlineLevel="1" x14ac:dyDescent="0.2">
      <c r="B567" s="153"/>
      <c r="C567" s="154" t="s">
        <v>4</v>
      </c>
      <c r="D567" s="154"/>
      <c r="E567" s="155"/>
      <c r="F567" s="155">
        <v>0</v>
      </c>
      <c r="G567" s="155"/>
      <c r="H567" s="155"/>
      <c r="I567" s="155"/>
      <c r="J567" s="155"/>
      <c r="K567" s="155"/>
      <c r="L567" s="52"/>
      <c r="M567" s="156"/>
      <c r="N567" s="157" t="s">
        <v>6</v>
      </c>
      <c r="O567" s="158">
        <v>0</v>
      </c>
      <c r="P567" s="158">
        <v>0</v>
      </c>
      <c r="Q567" s="158">
        <f t="shared" ref="Q567:Q579" si="700">+O567+P567</f>
        <v>0</v>
      </c>
      <c r="R567" s="158">
        <v>0</v>
      </c>
      <c r="S567" s="158">
        <f t="shared" ref="S567:S579" si="701">+Q567+R567</f>
        <v>0</v>
      </c>
      <c r="T567" s="158">
        <v>0</v>
      </c>
      <c r="U567" s="158">
        <f>+S567+T567</f>
        <v>0</v>
      </c>
      <c r="W567" s="131"/>
    </row>
    <row r="568" spans="1:49" ht="23.25" hidden="1" customHeight="1" outlineLevel="1" x14ac:dyDescent="0.2">
      <c r="A568" s="2"/>
      <c r="B568" s="105"/>
      <c r="C568" s="21" t="s">
        <v>5</v>
      </c>
      <c r="D568" s="22"/>
      <c r="E568" s="8">
        <v>0</v>
      </c>
      <c r="F568" s="8">
        <v>0</v>
      </c>
      <c r="G568" s="8">
        <f>+E568+F568</f>
        <v>0</v>
      </c>
      <c r="H568" s="8">
        <v>0</v>
      </c>
      <c r="I568" s="8">
        <f>+G568+H568</f>
        <v>0</v>
      </c>
      <c r="J568" s="8">
        <v>0</v>
      </c>
      <c r="K568" s="8">
        <f>+I568+J568</f>
        <v>0</v>
      </c>
      <c r="L568" s="52"/>
      <c r="M568" s="59"/>
      <c r="N568" s="23" t="s">
        <v>8</v>
      </c>
      <c r="O568" s="86">
        <v>0</v>
      </c>
      <c r="P568" s="86">
        <v>0</v>
      </c>
      <c r="Q568" s="86">
        <f t="shared" si="700"/>
        <v>0</v>
      </c>
      <c r="R568" s="86">
        <v>0</v>
      </c>
      <c r="S568" s="86">
        <f t="shared" si="701"/>
        <v>0</v>
      </c>
      <c r="T568" s="86">
        <v>0</v>
      </c>
      <c r="U568" s="86">
        <f>+S568+T568</f>
        <v>0</v>
      </c>
      <c r="W568" s="131"/>
    </row>
    <row r="569" spans="1:49" ht="19.5" hidden="1" customHeight="1" outlineLevel="1" x14ac:dyDescent="0.2">
      <c r="A569" s="2"/>
      <c r="B569" s="105"/>
      <c r="C569" s="21" t="s">
        <v>7</v>
      </c>
      <c r="D569" s="22"/>
      <c r="E569" s="8"/>
      <c r="F569" s="8">
        <v>0</v>
      </c>
      <c r="G569" s="8">
        <f t="shared" ref="G569:G579" si="702">+E569+F569</f>
        <v>0</v>
      </c>
      <c r="H569" s="8">
        <v>0</v>
      </c>
      <c r="I569" s="8">
        <f t="shared" ref="I569:I579" si="703">+G569+H569</f>
        <v>0</v>
      </c>
      <c r="J569" s="8">
        <v>0</v>
      </c>
      <c r="K569" s="8">
        <f t="shared" ref="K569:K579" si="704">+I569+J569</f>
        <v>0</v>
      </c>
      <c r="L569" s="52"/>
      <c r="M569" s="59"/>
      <c r="N569" s="24" t="s">
        <v>9</v>
      </c>
      <c r="O569" s="86">
        <v>0</v>
      </c>
      <c r="P569" s="86">
        <v>0</v>
      </c>
      <c r="Q569" s="86">
        <f t="shared" si="700"/>
        <v>0</v>
      </c>
      <c r="R569" s="86">
        <v>0</v>
      </c>
      <c r="S569" s="86">
        <f t="shared" si="701"/>
        <v>0</v>
      </c>
      <c r="T569" s="86">
        <v>0</v>
      </c>
      <c r="U569" s="86">
        <f>+S569+T569</f>
        <v>0</v>
      </c>
      <c r="W569" s="131"/>
    </row>
    <row r="570" spans="1:49" ht="19.5" hidden="1" customHeight="1" outlineLevel="1" x14ac:dyDescent="0.2">
      <c r="A570" s="2"/>
      <c r="B570" s="105"/>
      <c r="C570" s="21" t="s">
        <v>21</v>
      </c>
      <c r="D570" s="22"/>
      <c r="E570" s="8"/>
      <c r="F570" s="8">
        <v>0</v>
      </c>
      <c r="G570" s="8">
        <f t="shared" si="702"/>
        <v>0</v>
      </c>
      <c r="H570" s="8">
        <v>0</v>
      </c>
      <c r="I570" s="8">
        <f t="shared" si="703"/>
        <v>0</v>
      </c>
      <c r="J570" s="8">
        <v>0</v>
      </c>
      <c r="K570" s="8">
        <f t="shared" si="704"/>
        <v>0</v>
      </c>
      <c r="L570" s="52"/>
      <c r="M570" s="59"/>
      <c r="N570" s="24" t="s">
        <v>11</v>
      </c>
      <c r="O570" s="86">
        <v>0</v>
      </c>
      <c r="P570" s="86">
        <v>0</v>
      </c>
      <c r="Q570" s="86">
        <f t="shared" si="700"/>
        <v>0</v>
      </c>
      <c r="R570" s="86">
        <v>0</v>
      </c>
      <c r="S570" s="86">
        <f t="shared" si="701"/>
        <v>0</v>
      </c>
      <c r="T570" s="86">
        <v>0</v>
      </c>
      <c r="U570" s="86">
        <f>+S570+T570</f>
        <v>0</v>
      </c>
      <c r="W570" s="131"/>
    </row>
    <row r="571" spans="1:49" ht="19.5" hidden="1" customHeight="1" outlineLevel="1" x14ac:dyDescent="0.2">
      <c r="A571" s="2"/>
      <c r="B571" s="106"/>
      <c r="C571" s="25"/>
      <c r="D571" s="25"/>
      <c r="E571" s="107"/>
      <c r="F571" s="107">
        <v>0</v>
      </c>
      <c r="G571" s="8">
        <f t="shared" si="702"/>
        <v>0</v>
      </c>
      <c r="H571" s="107">
        <v>0</v>
      </c>
      <c r="I571" s="8">
        <f t="shared" si="703"/>
        <v>0</v>
      </c>
      <c r="J571" s="107">
        <v>0</v>
      </c>
      <c r="K571" s="8">
        <f t="shared" si="704"/>
        <v>0</v>
      </c>
      <c r="L571" s="56"/>
      <c r="M571" s="60"/>
      <c r="N571" s="27" t="s">
        <v>12</v>
      </c>
      <c r="O571" s="87">
        <v>0</v>
      </c>
      <c r="P571" s="87">
        <v>0</v>
      </c>
      <c r="Q571" s="87">
        <f t="shared" si="700"/>
        <v>0</v>
      </c>
      <c r="R571" s="87">
        <v>0</v>
      </c>
      <c r="S571" s="87">
        <f t="shared" si="701"/>
        <v>0</v>
      </c>
      <c r="T571" s="87">
        <v>0</v>
      </c>
      <c r="U571" s="87">
        <f>+S571+T571</f>
        <v>0</v>
      </c>
      <c r="W571" s="131"/>
    </row>
    <row r="572" spans="1:49" ht="19.5" hidden="1" customHeight="1" outlineLevel="1" x14ac:dyDescent="0.2">
      <c r="A572" s="2"/>
      <c r="B572" s="106"/>
      <c r="C572" s="25"/>
      <c r="D572" s="25"/>
      <c r="E572" s="107"/>
      <c r="F572" s="107">
        <v>0</v>
      </c>
      <c r="G572" s="8">
        <f t="shared" si="702"/>
        <v>0</v>
      </c>
      <c r="H572" s="107">
        <v>0</v>
      </c>
      <c r="I572" s="8">
        <f t="shared" si="703"/>
        <v>0</v>
      </c>
      <c r="J572" s="107">
        <v>0</v>
      </c>
      <c r="K572" s="8">
        <f t="shared" si="704"/>
        <v>0</v>
      </c>
      <c r="L572" s="33"/>
      <c r="M572" s="151" t="s">
        <v>13</v>
      </c>
      <c r="N572" s="152"/>
      <c r="O572" s="66">
        <f t="shared" ref="O572:P572" si="705">SUM(O573:O575)</f>
        <v>0</v>
      </c>
      <c r="P572" s="66">
        <f t="shared" si="705"/>
        <v>0</v>
      </c>
      <c r="Q572" s="66">
        <f t="shared" si="700"/>
        <v>0</v>
      </c>
      <c r="R572" s="66">
        <f t="shared" ref="R572" si="706">SUM(R573:R575)</f>
        <v>0</v>
      </c>
      <c r="S572" s="66">
        <f t="shared" si="701"/>
        <v>0</v>
      </c>
      <c r="T572" s="66">
        <f t="shared" ref="T572" si="707">SUM(T573:T575)</f>
        <v>0</v>
      </c>
      <c r="U572" s="80">
        <f>SUM(U573:U575)</f>
        <v>0</v>
      </c>
      <c r="W572" s="131"/>
    </row>
    <row r="573" spans="1:49" ht="19.5" hidden="1" customHeight="1" outlineLevel="1" x14ac:dyDescent="0.2">
      <c r="A573" s="2"/>
      <c r="B573" s="147"/>
      <c r="C573" s="148" t="s">
        <v>10</v>
      </c>
      <c r="D573" s="12"/>
      <c r="E573" s="13">
        <f>149-149</f>
        <v>0</v>
      </c>
      <c r="F573" s="13">
        <v>0</v>
      </c>
      <c r="G573" s="13">
        <f t="shared" si="702"/>
        <v>0</v>
      </c>
      <c r="H573" s="13">
        <v>0</v>
      </c>
      <c r="I573" s="13">
        <f t="shared" si="703"/>
        <v>0</v>
      </c>
      <c r="J573" s="13">
        <v>0</v>
      </c>
      <c r="K573" s="13">
        <f t="shared" si="704"/>
        <v>0</v>
      </c>
      <c r="L573" s="50"/>
      <c r="M573" s="156"/>
      <c r="N573" s="157" t="s">
        <v>15</v>
      </c>
      <c r="O573" s="158">
        <v>0</v>
      </c>
      <c r="P573" s="158">
        <v>0</v>
      </c>
      <c r="Q573" s="158">
        <f t="shared" si="700"/>
        <v>0</v>
      </c>
      <c r="R573" s="158">
        <v>0</v>
      </c>
      <c r="S573" s="158">
        <f t="shared" si="701"/>
        <v>0</v>
      </c>
      <c r="T573" s="158">
        <v>0</v>
      </c>
      <c r="U573" s="158">
        <f t="shared" ref="U573:U578" si="708">+S573+T573</f>
        <v>0</v>
      </c>
      <c r="W573" s="131"/>
    </row>
    <row r="574" spans="1:49" ht="19.5" hidden="1" customHeight="1" outlineLevel="1" x14ac:dyDescent="0.2">
      <c r="A574" s="2"/>
      <c r="B574" s="147"/>
      <c r="C574" s="148" t="s">
        <v>23</v>
      </c>
      <c r="D574" s="12"/>
      <c r="E574" s="15">
        <v>0</v>
      </c>
      <c r="F574" s="15">
        <v>0</v>
      </c>
      <c r="G574" s="15">
        <f t="shared" si="702"/>
        <v>0</v>
      </c>
      <c r="H574" s="15">
        <v>0</v>
      </c>
      <c r="I574" s="15">
        <f t="shared" si="703"/>
        <v>0</v>
      </c>
      <c r="J574" s="15">
        <v>0</v>
      </c>
      <c r="K574" s="15">
        <f t="shared" si="704"/>
        <v>0</v>
      </c>
      <c r="L574" s="51"/>
      <c r="M574" s="59"/>
      <c r="N574" s="24" t="s">
        <v>16</v>
      </c>
      <c r="O574" s="86">
        <v>0</v>
      </c>
      <c r="P574" s="86">
        <v>0</v>
      </c>
      <c r="Q574" s="86">
        <f t="shared" si="700"/>
        <v>0</v>
      </c>
      <c r="R574" s="86">
        <v>0</v>
      </c>
      <c r="S574" s="86">
        <f t="shared" si="701"/>
        <v>0</v>
      </c>
      <c r="T574" s="86">
        <v>0</v>
      </c>
      <c r="U574" s="86">
        <f t="shared" si="708"/>
        <v>0</v>
      </c>
      <c r="W574" s="131"/>
    </row>
    <row r="575" spans="1:49" ht="19.5" hidden="1" customHeight="1" outlineLevel="1" x14ac:dyDescent="0.2">
      <c r="A575" s="2"/>
      <c r="B575" s="147"/>
      <c r="C575" s="148" t="s">
        <v>22</v>
      </c>
      <c r="D575" s="12"/>
      <c r="E575" s="64">
        <v>0</v>
      </c>
      <c r="F575" s="64">
        <v>0</v>
      </c>
      <c r="G575" s="64">
        <f t="shared" si="702"/>
        <v>0</v>
      </c>
      <c r="H575" s="64">
        <v>0</v>
      </c>
      <c r="I575" s="64">
        <f t="shared" si="703"/>
        <v>0</v>
      </c>
      <c r="J575" s="64">
        <v>0</v>
      </c>
      <c r="K575" s="64">
        <f t="shared" si="704"/>
        <v>0</v>
      </c>
      <c r="M575" s="108"/>
      <c r="N575" s="109" t="s">
        <v>17</v>
      </c>
      <c r="O575" s="88">
        <v>0</v>
      </c>
      <c r="P575" s="88">
        <v>0</v>
      </c>
      <c r="Q575" s="88">
        <f t="shared" si="700"/>
        <v>0</v>
      </c>
      <c r="R575" s="88">
        <v>0</v>
      </c>
      <c r="S575" s="88">
        <f t="shared" si="701"/>
        <v>0</v>
      </c>
      <c r="T575" s="88">
        <v>0</v>
      </c>
      <c r="U575" s="88">
        <f t="shared" si="708"/>
        <v>0</v>
      </c>
      <c r="W575" s="131"/>
    </row>
    <row r="576" spans="1:49" ht="19.5" hidden="1" customHeight="1" outlineLevel="1" x14ac:dyDescent="0.2">
      <c r="A576" s="2"/>
      <c r="B576" s="147"/>
      <c r="C576" s="148" t="s">
        <v>43</v>
      </c>
      <c r="D576" s="12"/>
      <c r="E576" s="15">
        <v>0</v>
      </c>
      <c r="F576" s="15">
        <v>0</v>
      </c>
      <c r="G576" s="15">
        <f t="shared" si="702"/>
        <v>0</v>
      </c>
      <c r="H576" s="15">
        <v>0</v>
      </c>
      <c r="I576" s="15">
        <f t="shared" si="703"/>
        <v>0</v>
      </c>
      <c r="J576" s="15">
        <v>0</v>
      </c>
      <c r="K576" s="15">
        <f t="shared" si="704"/>
        <v>0</v>
      </c>
      <c r="L576" s="51"/>
      <c r="M576" s="160" t="s">
        <v>41</v>
      </c>
      <c r="N576" s="14"/>
      <c r="O576" s="66">
        <v>0</v>
      </c>
      <c r="P576" s="66">
        <v>0</v>
      </c>
      <c r="Q576" s="66">
        <f t="shared" si="700"/>
        <v>0</v>
      </c>
      <c r="R576" s="66">
        <v>0</v>
      </c>
      <c r="S576" s="66">
        <f t="shared" si="701"/>
        <v>0</v>
      </c>
      <c r="T576" s="66">
        <v>0</v>
      </c>
      <c r="U576" s="66">
        <f t="shared" si="708"/>
        <v>0</v>
      </c>
      <c r="W576" s="131"/>
    </row>
    <row r="577" spans="1:49" ht="19.5" hidden="1" customHeight="1" outlineLevel="1" x14ac:dyDescent="0.2">
      <c r="B577" s="147"/>
      <c r="C577" s="148" t="s">
        <v>48</v>
      </c>
      <c r="D577" s="12"/>
      <c r="E577" s="64">
        <v>0</v>
      </c>
      <c r="F577" s="64">
        <v>0</v>
      </c>
      <c r="G577" s="64">
        <f t="shared" si="702"/>
        <v>0</v>
      </c>
      <c r="H577" s="64">
        <v>0</v>
      </c>
      <c r="I577" s="64">
        <f t="shared" si="703"/>
        <v>0</v>
      </c>
      <c r="J577" s="64">
        <v>0</v>
      </c>
      <c r="K577" s="64">
        <f t="shared" si="704"/>
        <v>0</v>
      </c>
      <c r="L577" s="33"/>
      <c r="M577" s="61" t="s">
        <v>36</v>
      </c>
      <c r="N577" s="32"/>
      <c r="O577" s="66">
        <v>0</v>
      </c>
      <c r="P577" s="66">
        <v>0</v>
      </c>
      <c r="Q577" s="66">
        <f t="shared" si="700"/>
        <v>0</v>
      </c>
      <c r="R577" s="66">
        <v>0</v>
      </c>
      <c r="S577" s="66">
        <f t="shared" si="701"/>
        <v>0</v>
      </c>
      <c r="T577" s="66">
        <v>0</v>
      </c>
      <c r="U577" s="66">
        <f t="shared" si="708"/>
        <v>0</v>
      </c>
      <c r="W577" s="131"/>
    </row>
    <row r="578" spans="1:49" ht="19.5" hidden="1" customHeight="1" outlineLevel="1" thickBot="1" x14ac:dyDescent="0.25">
      <c r="B578" s="110"/>
      <c r="C578" s="41" t="s">
        <v>58</v>
      </c>
      <c r="D578" s="41"/>
      <c r="E578" s="65">
        <v>0</v>
      </c>
      <c r="F578" s="65">
        <v>0</v>
      </c>
      <c r="G578" s="65">
        <f t="shared" si="702"/>
        <v>0</v>
      </c>
      <c r="H578" s="65">
        <v>0</v>
      </c>
      <c r="I578" s="65">
        <f t="shared" si="703"/>
        <v>0</v>
      </c>
      <c r="J578" s="65">
        <v>0</v>
      </c>
      <c r="K578" s="65">
        <f t="shared" si="704"/>
        <v>0</v>
      </c>
      <c r="L578" s="33"/>
      <c r="M578" s="161" t="s">
        <v>59</v>
      </c>
      <c r="N578" s="145"/>
      <c r="O578" s="97">
        <v>0</v>
      </c>
      <c r="P578" s="97">
        <v>0</v>
      </c>
      <c r="Q578" s="97">
        <f t="shared" si="700"/>
        <v>0</v>
      </c>
      <c r="R578" s="97">
        <v>0</v>
      </c>
      <c r="S578" s="97">
        <f t="shared" si="701"/>
        <v>0</v>
      </c>
      <c r="T578" s="97">
        <v>0</v>
      </c>
      <c r="U578" s="97">
        <f t="shared" si="708"/>
        <v>0</v>
      </c>
      <c r="W578" s="131"/>
    </row>
    <row r="579" spans="1:49" s="9" customFormat="1" ht="19.5" hidden="1" customHeight="1" outlineLevel="1" thickBot="1" x14ac:dyDescent="0.25">
      <c r="B579" s="162" t="s">
        <v>14</v>
      </c>
      <c r="C579" s="148"/>
      <c r="D579" s="12"/>
      <c r="E579" s="15">
        <f t="shared" ref="E579:F579" si="709">SUM(E573:E578)+E566</f>
        <v>0</v>
      </c>
      <c r="F579" s="15">
        <f t="shared" si="709"/>
        <v>0</v>
      </c>
      <c r="G579" s="15">
        <f t="shared" si="702"/>
        <v>0</v>
      </c>
      <c r="H579" s="15">
        <f t="shared" ref="H579:J579" si="710">SUM(H573:H578)+H566</f>
        <v>0</v>
      </c>
      <c r="I579" s="15">
        <f t="shared" si="703"/>
        <v>0</v>
      </c>
      <c r="J579" s="15">
        <f t="shared" si="710"/>
        <v>0</v>
      </c>
      <c r="K579" s="15">
        <f t="shared" si="704"/>
        <v>0</v>
      </c>
      <c r="L579" s="73"/>
      <c r="M579" s="163" t="s">
        <v>18</v>
      </c>
      <c r="N579" s="164"/>
      <c r="O579" s="66">
        <f t="shared" ref="O579:P579" si="711">+O577+O572+O566+O576+O578</f>
        <v>0</v>
      </c>
      <c r="P579" s="66">
        <f t="shared" si="711"/>
        <v>0</v>
      </c>
      <c r="Q579" s="66">
        <f t="shared" si="700"/>
        <v>0</v>
      </c>
      <c r="R579" s="66">
        <f t="shared" ref="R579" si="712">+R577+R572+R566+R576+R578</f>
        <v>0</v>
      </c>
      <c r="S579" s="66">
        <f t="shared" si="701"/>
        <v>0</v>
      </c>
      <c r="T579" s="66">
        <f t="shared" ref="T579" si="713">+T577+T572+T566+T576+T578</f>
        <v>0</v>
      </c>
      <c r="U579" s="66">
        <f>+U578+U577+U576+U572+U566</f>
        <v>0</v>
      </c>
      <c r="V579" s="5"/>
      <c r="W579" s="132"/>
      <c r="X579" s="328">
        <f>+U579-K579</f>
        <v>0</v>
      </c>
      <c r="Y579" s="5"/>
      <c r="Z579" s="5"/>
      <c r="AA579" s="5"/>
      <c r="AB579" s="5"/>
      <c r="AC579" s="5"/>
      <c r="AD579" s="5"/>
      <c r="AE579" s="5"/>
      <c r="AF579" s="5"/>
      <c r="AG579" s="5"/>
      <c r="AH579" s="5"/>
      <c r="AI579" s="5"/>
      <c r="AJ579" s="5"/>
      <c r="AK579" s="5"/>
      <c r="AL579" s="5"/>
      <c r="AM579" s="5"/>
      <c r="AN579" s="5"/>
      <c r="AO579" s="5"/>
      <c r="AP579" s="5"/>
      <c r="AQ579" s="5"/>
      <c r="AR579" s="5"/>
      <c r="AS579" s="5"/>
      <c r="AT579" s="5"/>
      <c r="AU579" s="5"/>
      <c r="AV579" s="5"/>
      <c r="AW579" s="5"/>
    </row>
    <row r="580" spans="1:49" s="6" customFormat="1" ht="25.5" hidden="1" customHeight="1" outlineLevel="1" x14ac:dyDescent="0.2">
      <c r="B580" s="166" t="s">
        <v>30</v>
      </c>
      <c r="C580" s="129" t="s">
        <v>60</v>
      </c>
      <c r="D580" s="130"/>
      <c r="E580" s="129"/>
      <c r="F580" s="129"/>
      <c r="G580" s="129"/>
      <c r="H580" s="129"/>
      <c r="I580" s="129"/>
      <c r="J580" s="129"/>
      <c r="K580" s="129"/>
      <c r="L580" s="129"/>
      <c r="M580" s="130"/>
      <c r="N580" s="189"/>
      <c r="O580" s="189"/>
      <c r="P580" s="189"/>
      <c r="Q580" s="189"/>
      <c r="R580" s="189"/>
      <c r="S580" s="189"/>
      <c r="T580" s="189"/>
      <c r="U580" s="189"/>
      <c r="W580" s="132"/>
      <c r="X580" s="5"/>
    </row>
    <row r="581" spans="1:49" ht="40.5" hidden="1" customHeight="1" outlineLevel="1" x14ac:dyDescent="0.2">
      <c r="B581" s="101" t="s">
        <v>0</v>
      </c>
      <c r="C581" s="30"/>
      <c r="D581" s="102"/>
      <c r="E581" s="40" t="str">
        <f t="shared" ref="E581:K581" si="714">+E$6</f>
        <v>Eredeti előirányzat
2025. év</v>
      </c>
      <c r="F581" s="40" t="str">
        <f t="shared" si="714"/>
        <v>1 számú 
módosítás</v>
      </c>
      <c r="G581" s="40" t="str">
        <f t="shared" si="714"/>
        <v>1. Módosított előirányzat
2025. év</v>
      </c>
      <c r="H581" s="40" t="str">
        <f t="shared" si="714"/>
        <v>2 számú 
módosítás</v>
      </c>
      <c r="I581" s="40" t="str">
        <f t="shared" si="714"/>
        <v>2. Módosított előirányzat
2025. év</v>
      </c>
      <c r="J581" s="40" t="str">
        <f t="shared" si="714"/>
        <v>3 számú 
módosítás</v>
      </c>
      <c r="K581" s="40" t="str">
        <f t="shared" si="714"/>
        <v>3. Módosított előirányzat
2025. év</v>
      </c>
      <c r="L581" s="55"/>
      <c r="M581" s="61" t="s">
        <v>1</v>
      </c>
      <c r="N581" s="103"/>
      <c r="O581" s="40" t="str">
        <f>+$O$6</f>
        <v>Eredeti előirányzat
2025. év</v>
      </c>
      <c r="P581" s="40" t="str">
        <f t="shared" ref="P581:U581" si="715">+$O$6</f>
        <v>Eredeti előirányzat
2025. év</v>
      </c>
      <c r="Q581" s="40" t="str">
        <f t="shared" si="715"/>
        <v>Eredeti előirányzat
2025. év</v>
      </c>
      <c r="R581" s="40" t="str">
        <f t="shared" si="715"/>
        <v>Eredeti előirányzat
2025. év</v>
      </c>
      <c r="S581" s="40" t="str">
        <f t="shared" si="715"/>
        <v>Eredeti előirányzat
2025. év</v>
      </c>
      <c r="T581" s="40" t="str">
        <f t="shared" si="715"/>
        <v>Eredeti előirányzat
2025. év</v>
      </c>
      <c r="U581" s="40" t="str">
        <f t="shared" si="715"/>
        <v>Eredeti előirányzat
2025. év</v>
      </c>
      <c r="W581" s="131"/>
    </row>
    <row r="582" spans="1:49" ht="19.5" hidden="1" customHeight="1" outlineLevel="1" x14ac:dyDescent="0.2">
      <c r="B582" s="147"/>
      <c r="C582" s="148" t="s">
        <v>2</v>
      </c>
      <c r="D582" s="149"/>
      <c r="E582" s="150">
        <f t="shared" ref="E582:I582" si="716">+E583+E584+E585+E586</f>
        <v>0</v>
      </c>
      <c r="F582" s="150">
        <f t="shared" si="716"/>
        <v>0</v>
      </c>
      <c r="G582" s="150">
        <f t="shared" si="716"/>
        <v>0</v>
      </c>
      <c r="H582" s="150">
        <f t="shared" si="716"/>
        <v>0</v>
      </c>
      <c r="I582" s="150">
        <f t="shared" si="716"/>
        <v>0</v>
      </c>
      <c r="J582" s="150">
        <f t="shared" ref="J582:K582" si="717">+J583+J584+J585+J586</f>
        <v>0</v>
      </c>
      <c r="K582" s="150">
        <f t="shared" si="717"/>
        <v>0</v>
      </c>
      <c r="L582" s="50"/>
      <c r="M582" s="151" t="s">
        <v>3</v>
      </c>
      <c r="N582" s="152"/>
      <c r="O582" s="80">
        <f t="shared" ref="O582:P582" si="718">SUM(O583:O587)</f>
        <v>0</v>
      </c>
      <c r="P582" s="80">
        <f t="shared" si="718"/>
        <v>0</v>
      </c>
      <c r="Q582" s="80">
        <f>+O582+P582</f>
        <v>0</v>
      </c>
      <c r="R582" s="80">
        <f t="shared" ref="R582" si="719">SUM(R583:R587)</f>
        <v>0</v>
      </c>
      <c r="S582" s="80">
        <f>+Q582+R582</f>
        <v>0</v>
      </c>
      <c r="T582" s="80">
        <f t="shared" ref="T582" si="720">SUM(T583:T587)</f>
        <v>0</v>
      </c>
      <c r="U582" s="80">
        <f>SUM(U583:U587)</f>
        <v>0</v>
      </c>
      <c r="W582" s="131"/>
      <c r="X582" s="6"/>
    </row>
    <row r="583" spans="1:49" ht="19.5" hidden="1" customHeight="1" outlineLevel="1" x14ac:dyDescent="0.2">
      <c r="B583" s="153"/>
      <c r="C583" s="154" t="s">
        <v>4</v>
      </c>
      <c r="D583" s="154"/>
      <c r="E583" s="155"/>
      <c r="F583" s="155">
        <v>0</v>
      </c>
      <c r="G583" s="155"/>
      <c r="H583" s="155"/>
      <c r="I583" s="155"/>
      <c r="J583" s="155"/>
      <c r="K583" s="155"/>
      <c r="L583" s="52"/>
      <c r="M583" s="156"/>
      <c r="N583" s="157" t="s">
        <v>6</v>
      </c>
      <c r="O583" s="158">
        <v>0</v>
      </c>
      <c r="P583" s="158">
        <v>0</v>
      </c>
      <c r="Q583" s="158">
        <f t="shared" ref="Q583:Q595" si="721">+O583+P583</f>
        <v>0</v>
      </c>
      <c r="R583" s="158">
        <v>0</v>
      </c>
      <c r="S583" s="158">
        <f t="shared" ref="S583:S595" si="722">+Q583+R583</f>
        <v>0</v>
      </c>
      <c r="T583" s="158">
        <v>0</v>
      </c>
      <c r="U583" s="158">
        <f>+S583+T583</f>
        <v>0</v>
      </c>
      <c r="W583" s="131"/>
    </row>
    <row r="584" spans="1:49" ht="23.25" hidden="1" customHeight="1" outlineLevel="1" x14ac:dyDescent="0.2">
      <c r="A584" s="2"/>
      <c r="B584" s="105"/>
      <c r="C584" s="21" t="s">
        <v>5</v>
      </c>
      <c r="D584" s="22"/>
      <c r="E584" s="8">
        <v>0</v>
      </c>
      <c r="F584" s="8">
        <v>0</v>
      </c>
      <c r="G584" s="8">
        <f>+E584+F584</f>
        <v>0</v>
      </c>
      <c r="H584" s="8">
        <v>0</v>
      </c>
      <c r="I584" s="8">
        <f>+G584+H584</f>
        <v>0</v>
      </c>
      <c r="J584" s="8">
        <v>0</v>
      </c>
      <c r="K584" s="8">
        <f>+I584+J584</f>
        <v>0</v>
      </c>
      <c r="L584" s="52"/>
      <c r="M584" s="59"/>
      <c r="N584" s="23" t="s">
        <v>8</v>
      </c>
      <c r="O584" s="86">
        <v>0</v>
      </c>
      <c r="P584" s="86">
        <v>0</v>
      </c>
      <c r="Q584" s="86">
        <f t="shared" si="721"/>
        <v>0</v>
      </c>
      <c r="R584" s="86">
        <v>0</v>
      </c>
      <c r="S584" s="86">
        <f t="shared" si="722"/>
        <v>0</v>
      </c>
      <c r="T584" s="86">
        <v>0</v>
      </c>
      <c r="U584" s="86">
        <f>+S584+T584</f>
        <v>0</v>
      </c>
      <c r="W584" s="131"/>
    </row>
    <row r="585" spans="1:49" ht="19.5" hidden="1" customHeight="1" outlineLevel="1" x14ac:dyDescent="0.2">
      <c r="A585" s="2"/>
      <c r="B585" s="105"/>
      <c r="C585" s="21" t="s">
        <v>7</v>
      </c>
      <c r="D585" s="22"/>
      <c r="E585" s="8"/>
      <c r="F585" s="8">
        <v>0</v>
      </c>
      <c r="G585" s="8">
        <f t="shared" ref="G585:G595" si="723">+E585+F585</f>
        <v>0</v>
      </c>
      <c r="H585" s="8">
        <v>0</v>
      </c>
      <c r="I585" s="8">
        <f t="shared" ref="I585:I595" si="724">+G585+H585</f>
        <v>0</v>
      </c>
      <c r="J585" s="8">
        <v>0</v>
      </c>
      <c r="K585" s="8">
        <f t="shared" ref="K585:K595" si="725">+I585+J585</f>
        <v>0</v>
      </c>
      <c r="L585" s="52"/>
      <c r="M585" s="59"/>
      <c r="N585" s="24" t="s">
        <v>9</v>
      </c>
      <c r="O585" s="86">
        <v>0</v>
      </c>
      <c r="P585" s="86">
        <v>0</v>
      </c>
      <c r="Q585" s="86">
        <f t="shared" si="721"/>
        <v>0</v>
      </c>
      <c r="R585" s="86">
        <v>0</v>
      </c>
      <c r="S585" s="86">
        <f t="shared" si="722"/>
        <v>0</v>
      </c>
      <c r="T585" s="86">
        <v>0</v>
      </c>
      <c r="U585" s="86">
        <f>+S585+T585</f>
        <v>0</v>
      </c>
      <c r="W585" s="131"/>
    </row>
    <row r="586" spans="1:49" ht="19.5" hidden="1" customHeight="1" outlineLevel="1" x14ac:dyDescent="0.2">
      <c r="A586" s="2"/>
      <c r="B586" s="105"/>
      <c r="C586" s="21" t="s">
        <v>21</v>
      </c>
      <c r="D586" s="22"/>
      <c r="E586" s="8"/>
      <c r="F586" s="8">
        <v>0</v>
      </c>
      <c r="G586" s="8">
        <f t="shared" si="723"/>
        <v>0</v>
      </c>
      <c r="H586" s="8">
        <v>0</v>
      </c>
      <c r="I586" s="8">
        <f t="shared" si="724"/>
        <v>0</v>
      </c>
      <c r="J586" s="8">
        <v>0</v>
      </c>
      <c r="K586" s="8">
        <f t="shared" si="725"/>
        <v>0</v>
      </c>
      <c r="L586" s="52"/>
      <c r="M586" s="59"/>
      <c r="N586" s="24" t="s">
        <v>11</v>
      </c>
      <c r="O586" s="86"/>
      <c r="P586" s="86">
        <v>0</v>
      </c>
      <c r="Q586" s="86">
        <f t="shared" si="721"/>
        <v>0</v>
      </c>
      <c r="R586" s="86">
        <v>0</v>
      </c>
      <c r="S586" s="86">
        <f t="shared" si="722"/>
        <v>0</v>
      </c>
      <c r="T586" s="86">
        <v>0</v>
      </c>
      <c r="U586" s="86">
        <f>+S586+T586</f>
        <v>0</v>
      </c>
      <c r="W586" s="131"/>
    </row>
    <row r="587" spans="1:49" ht="19.5" hidden="1" customHeight="1" outlineLevel="1" x14ac:dyDescent="0.2">
      <c r="A587" s="2"/>
      <c r="B587" s="106"/>
      <c r="C587" s="25"/>
      <c r="D587" s="25"/>
      <c r="E587" s="107"/>
      <c r="F587" s="107">
        <v>0</v>
      </c>
      <c r="G587" s="8">
        <f t="shared" si="723"/>
        <v>0</v>
      </c>
      <c r="H587" s="107">
        <v>0</v>
      </c>
      <c r="I587" s="8">
        <f t="shared" si="724"/>
        <v>0</v>
      </c>
      <c r="J587" s="107">
        <v>0</v>
      </c>
      <c r="K587" s="8">
        <f t="shared" si="725"/>
        <v>0</v>
      </c>
      <c r="L587" s="56"/>
      <c r="M587" s="60"/>
      <c r="N587" s="27" t="s">
        <v>12</v>
      </c>
      <c r="O587" s="87"/>
      <c r="P587" s="87">
        <v>0</v>
      </c>
      <c r="Q587" s="87">
        <f t="shared" si="721"/>
        <v>0</v>
      </c>
      <c r="R587" s="87">
        <v>0</v>
      </c>
      <c r="S587" s="87">
        <f t="shared" si="722"/>
        <v>0</v>
      </c>
      <c r="T587" s="87">
        <v>0</v>
      </c>
      <c r="U587" s="87">
        <f>+S587+T587</f>
        <v>0</v>
      </c>
      <c r="W587" s="131"/>
    </row>
    <row r="588" spans="1:49" ht="19.5" hidden="1" customHeight="1" outlineLevel="1" x14ac:dyDescent="0.2">
      <c r="A588" s="2"/>
      <c r="B588" s="106"/>
      <c r="C588" s="25"/>
      <c r="D588" s="25"/>
      <c r="E588" s="107"/>
      <c r="F588" s="107">
        <v>0</v>
      </c>
      <c r="G588" s="8">
        <f t="shared" si="723"/>
        <v>0</v>
      </c>
      <c r="H588" s="107">
        <v>0</v>
      </c>
      <c r="I588" s="8">
        <f t="shared" si="724"/>
        <v>0</v>
      </c>
      <c r="J588" s="107">
        <v>0</v>
      </c>
      <c r="K588" s="8">
        <f t="shared" si="725"/>
        <v>0</v>
      </c>
      <c r="L588" s="33"/>
      <c r="M588" s="151" t="s">
        <v>13</v>
      </c>
      <c r="N588" s="152"/>
      <c r="O588" s="66">
        <f t="shared" ref="O588:P588" si="726">SUM(O589:O591)</f>
        <v>0</v>
      </c>
      <c r="P588" s="66">
        <f t="shared" si="726"/>
        <v>0</v>
      </c>
      <c r="Q588" s="66">
        <f t="shared" si="721"/>
        <v>0</v>
      </c>
      <c r="R588" s="66">
        <f t="shared" ref="R588" si="727">SUM(R589:R591)</f>
        <v>0</v>
      </c>
      <c r="S588" s="66">
        <f t="shared" si="722"/>
        <v>0</v>
      </c>
      <c r="T588" s="66">
        <f t="shared" ref="T588" si="728">SUM(T589:T591)</f>
        <v>0</v>
      </c>
      <c r="U588" s="80">
        <f>SUM(U589:U591)</f>
        <v>0</v>
      </c>
      <c r="W588" s="131"/>
    </row>
    <row r="589" spans="1:49" ht="19.5" hidden="1" customHeight="1" outlineLevel="1" x14ac:dyDescent="0.2">
      <c r="A589" s="2"/>
      <c r="B589" s="147"/>
      <c r="C589" s="148" t="s">
        <v>10</v>
      </c>
      <c r="D589" s="12"/>
      <c r="E589" s="13">
        <f>149-149</f>
        <v>0</v>
      </c>
      <c r="F589" s="13">
        <v>0</v>
      </c>
      <c r="G589" s="13">
        <f t="shared" si="723"/>
        <v>0</v>
      </c>
      <c r="H589" s="13">
        <v>0</v>
      </c>
      <c r="I589" s="13">
        <f t="shared" si="724"/>
        <v>0</v>
      </c>
      <c r="J589" s="13">
        <v>0</v>
      </c>
      <c r="K589" s="13">
        <f t="shared" si="725"/>
        <v>0</v>
      </c>
      <c r="L589" s="50"/>
      <c r="M589" s="156"/>
      <c r="N589" s="157" t="s">
        <v>15</v>
      </c>
      <c r="O589" s="158"/>
      <c r="P589" s="158">
        <v>0</v>
      </c>
      <c r="Q589" s="158">
        <f t="shared" si="721"/>
        <v>0</v>
      </c>
      <c r="R589" s="158">
        <v>0</v>
      </c>
      <c r="S589" s="158">
        <f t="shared" si="722"/>
        <v>0</v>
      </c>
      <c r="T589" s="158">
        <v>0</v>
      </c>
      <c r="U589" s="158">
        <f t="shared" ref="U589:U594" si="729">+S589+T589</f>
        <v>0</v>
      </c>
      <c r="W589" s="131"/>
    </row>
    <row r="590" spans="1:49" ht="19.5" hidden="1" customHeight="1" outlineLevel="1" x14ac:dyDescent="0.2">
      <c r="A590" s="2"/>
      <c r="B590" s="147"/>
      <c r="C590" s="148" t="s">
        <v>23</v>
      </c>
      <c r="D590" s="12"/>
      <c r="E590" s="15">
        <v>0</v>
      </c>
      <c r="F590" s="15">
        <v>0</v>
      </c>
      <c r="G590" s="15">
        <f t="shared" si="723"/>
        <v>0</v>
      </c>
      <c r="H590" s="15">
        <v>0</v>
      </c>
      <c r="I590" s="15">
        <f t="shared" si="724"/>
        <v>0</v>
      </c>
      <c r="J590" s="15">
        <v>0</v>
      </c>
      <c r="K590" s="15">
        <f t="shared" si="725"/>
        <v>0</v>
      </c>
      <c r="L590" s="51"/>
      <c r="M590" s="59"/>
      <c r="N590" s="24" t="s">
        <v>16</v>
      </c>
      <c r="O590" s="86"/>
      <c r="P590" s="86">
        <v>0</v>
      </c>
      <c r="Q590" s="86">
        <f t="shared" si="721"/>
        <v>0</v>
      </c>
      <c r="R590" s="86">
        <v>0</v>
      </c>
      <c r="S590" s="86">
        <f t="shared" si="722"/>
        <v>0</v>
      </c>
      <c r="T590" s="86">
        <v>0</v>
      </c>
      <c r="U590" s="86">
        <f t="shared" si="729"/>
        <v>0</v>
      </c>
      <c r="W590" s="131"/>
    </row>
    <row r="591" spans="1:49" ht="19.5" hidden="1" customHeight="1" outlineLevel="1" x14ac:dyDescent="0.2">
      <c r="A591" s="2"/>
      <c r="B591" s="147"/>
      <c r="C591" s="148" t="s">
        <v>22</v>
      </c>
      <c r="D591" s="12"/>
      <c r="E591" s="64"/>
      <c r="F591" s="64">
        <v>0</v>
      </c>
      <c r="G591" s="64">
        <f t="shared" si="723"/>
        <v>0</v>
      </c>
      <c r="H591" s="64">
        <v>0</v>
      </c>
      <c r="I591" s="64">
        <f t="shared" si="724"/>
        <v>0</v>
      </c>
      <c r="J591" s="64">
        <v>0</v>
      </c>
      <c r="K591" s="64">
        <f t="shared" si="725"/>
        <v>0</v>
      </c>
      <c r="M591" s="108"/>
      <c r="N591" s="109" t="s">
        <v>17</v>
      </c>
      <c r="O591" s="88"/>
      <c r="P591" s="88">
        <v>0</v>
      </c>
      <c r="Q591" s="88">
        <f t="shared" si="721"/>
        <v>0</v>
      </c>
      <c r="R591" s="88">
        <v>0</v>
      </c>
      <c r="S591" s="88">
        <f t="shared" si="722"/>
        <v>0</v>
      </c>
      <c r="T591" s="88">
        <v>0</v>
      </c>
      <c r="U591" s="88">
        <f t="shared" si="729"/>
        <v>0</v>
      </c>
      <c r="W591" s="131"/>
    </row>
    <row r="592" spans="1:49" ht="19.5" hidden="1" customHeight="1" outlineLevel="1" x14ac:dyDescent="0.2">
      <c r="A592" s="2"/>
      <c r="B592" s="147"/>
      <c r="C592" s="148" t="s">
        <v>43</v>
      </c>
      <c r="D592" s="12"/>
      <c r="E592" s="15"/>
      <c r="F592" s="15">
        <v>0</v>
      </c>
      <c r="G592" s="15">
        <f t="shared" si="723"/>
        <v>0</v>
      </c>
      <c r="H592" s="15">
        <v>0</v>
      </c>
      <c r="I592" s="15">
        <f t="shared" si="724"/>
        <v>0</v>
      </c>
      <c r="J592" s="15">
        <v>0</v>
      </c>
      <c r="K592" s="15">
        <f t="shared" si="725"/>
        <v>0</v>
      </c>
      <c r="L592" s="51"/>
      <c r="M592" s="160" t="s">
        <v>41</v>
      </c>
      <c r="N592" s="14"/>
      <c r="O592" s="66"/>
      <c r="P592" s="66">
        <v>0</v>
      </c>
      <c r="Q592" s="66">
        <f t="shared" si="721"/>
        <v>0</v>
      </c>
      <c r="R592" s="66">
        <v>0</v>
      </c>
      <c r="S592" s="66">
        <f t="shared" si="722"/>
        <v>0</v>
      </c>
      <c r="T592" s="66">
        <v>0</v>
      </c>
      <c r="U592" s="66">
        <f t="shared" si="729"/>
        <v>0</v>
      </c>
      <c r="W592" s="131"/>
    </row>
    <row r="593" spans="1:49" ht="19.5" hidden="1" customHeight="1" outlineLevel="1" x14ac:dyDescent="0.2">
      <c r="B593" s="147"/>
      <c r="C593" s="148" t="s">
        <v>48</v>
      </c>
      <c r="D593" s="12"/>
      <c r="E593" s="64"/>
      <c r="F593" s="64">
        <v>0</v>
      </c>
      <c r="G593" s="64">
        <f t="shared" si="723"/>
        <v>0</v>
      </c>
      <c r="H593" s="64">
        <v>0</v>
      </c>
      <c r="I593" s="64">
        <f t="shared" si="724"/>
        <v>0</v>
      </c>
      <c r="J593" s="64">
        <v>0</v>
      </c>
      <c r="K593" s="64">
        <f t="shared" si="725"/>
        <v>0</v>
      </c>
      <c r="L593" s="33"/>
      <c r="M593" s="61" t="s">
        <v>36</v>
      </c>
      <c r="N593" s="32"/>
      <c r="O593" s="66"/>
      <c r="P593" s="66">
        <v>0</v>
      </c>
      <c r="Q593" s="66">
        <f t="shared" si="721"/>
        <v>0</v>
      </c>
      <c r="R593" s="66">
        <v>0</v>
      </c>
      <c r="S593" s="66">
        <f t="shared" si="722"/>
        <v>0</v>
      </c>
      <c r="T593" s="66">
        <v>0</v>
      </c>
      <c r="U593" s="66">
        <f t="shared" si="729"/>
        <v>0</v>
      </c>
      <c r="W593" s="131"/>
    </row>
    <row r="594" spans="1:49" ht="19.5" hidden="1" customHeight="1" outlineLevel="1" thickBot="1" x14ac:dyDescent="0.25">
      <c r="B594" s="110"/>
      <c r="C594" s="41" t="s">
        <v>58</v>
      </c>
      <c r="D594" s="41"/>
      <c r="E594" s="65"/>
      <c r="F594" s="65">
        <v>0</v>
      </c>
      <c r="G594" s="65">
        <f t="shared" si="723"/>
        <v>0</v>
      </c>
      <c r="H594" s="65">
        <v>0</v>
      </c>
      <c r="I594" s="65">
        <f t="shared" si="724"/>
        <v>0</v>
      </c>
      <c r="J594" s="65">
        <v>0</v>
      </c>
      <c r="K594" s="65">
        <f t="shared" si="725"/>
        <v>0</v>
      </c>
      <c r="L594" s="33"/>
      <c r="M594" s="161" t="s">
        <v>59</v>
      </c>
      <c r="N594" s="145"/>
      <c r="O594" s="97"/>
      <c r="P594" s="97">
        <v>0</v>
      </c>
      <c r="Q594" s="97">
        <f t="shared" si="721"/>
        <v>0</v>
      </c>
      <c r="R594" s="97">
        <v>0</v>
      </c>
      <c r="S594" s="97">
        <f t="shared" si="722"/>
        <v>0</v>
      </c>
      <c r="T594" s="97">
        <v>0</v>
      </c>
      <c r="U594" s="97">
        <f t="shared" si="729"/>
        <v>0</v>
      </c>
      <c r="W594" s="131"/>
    </row>
    <row r="595" spans="1:49" s="9" customFormat="1" ht="19.5" hidden="1" customHeight="1" outlineLevel="1" thickBot="1" x14ac:dyDescent="0.25">
      <c r="B595" s="162" t="s">
        <v>14</v>
      </c>
      <c r="C595" s="148"/>
      <c r="D595" s="12"/>
      <c r="E595" s="15">
        <f t="shared" ref="E595:F595" si="730">SUM(E589:E594)+E582</f>
        <v>0</v>
      </c>
      <c r="F595" s="15">
        <f t="shared" si="730"/>
        <v>0</v>
      </c>
      <c r="G595" s="15">
        <f t="shared" si="723"/>
        <v>0</v>
      </c>
      <c r="H595" s="15">
        <f t="shared" ref="H595:J595" si="731">SUM(H589:H594)+H582</f>
        <v>0</v>
      </c>
      <c r="I595" s="15">
        <f t="shared" si="724"/>
        <v>0</v>
      </c>
      <c r="J595" s="15">
        <f t="shared" si="731"/>
        <v>0</v>
      </c>
      <c r="K595" s="15">
        <f t="shared" si="725"/>
        <v>0</v>
      </c>
      <c r="L595" s="73"/>
      <c r="M595" s="163" t="s">
        <v>18</v>
      </c>
      <c r="N595" s="164"/>
      <c r="O595" s="66">
        <f t="shared" ref="O595:P595" si="732">+O593+O588+O582+O592+O594</f>
        <v>0</v>
      </c>
      <c r="P595" s="66">
        <f t="shared" si="732"/>
        <v>0</v>
      </c>
      <c r="Q595" s="66">
        <f t="shared" si="721"/>
        <v>0</v>
      </c>
      <c r="R595" s="66">
        <f t="shared" ref="R595" si="733">+R593+R588+R582+R592+R594</f>
        <v>0</v>
      </c>
      <c r="S595" s="66">
        <f t="shared" si="722"/>
        <v>0</v>
      </c>
      <c r="T595" s="66">
        <f t="shared" ref="T595" si="734">+T593+T588+T582+T592+T594</f>
        <v>0</v>
      </c>
      <c r="U595" s="66">
        <f>+U594+U593+U592+U588+U582</f>
        <v>0</v>
      </c>
      <c r="V595" s="5"/>
      <c r="W595" s="133"/>
      <c r="X595" s="328">
        <f>+U595-K595</f>
        <v>0</v>
      </c>
      <c r="Y595" s="5"/>
      <c r="Z595" s="5"/>
      <c r="AA595" s="5"/>
      <c r="AB595" s="5"/>
      <c r="AC595" s="5"/>
      <c r="AD595" s="5"/>
      <c r="AE595" s="5"/>
      <c r="AF595" s="5"/>
      <c r="AG595" s="5"/>
      <c r="AH595" s="5"/>
      <c r="AI595" s="5"/>
      <c r="AJ595" s="5"/>
      <c r="AK595" s="5"/>
      <c r="AL595" s="5"/>
      <c r="AM595" s="5"/>
      <c r="AN595" s="5"/>
      <c r="AO595" s="5"/>
      <c r="AP595" s="5"/>
      <c r="AQ595" s="5"/>
      <c r="AR595" s="5"/>
      <c r="AS595" s="5"/>
      <c r="AT595" s="5"/>
      <c r="AU595" s="5"/>
      <c r="AV595" s="5"/>
      <c r="AW595" s="5"/>
    </row>
    <row r="596" spans="1:49" s="6" customFormat="1" ht="25.5" hidden="1" customHeight="1" outlineLevel="1" x14ac:dyDescent="0.2">
      <c r="B596" s="166" t="s">
        <v>74</v>
      </c>
      <c r="C596" s="129" t="s">
        <v>75</v>
      </c>
      <c r="D596" s="130"/>
      <c r="E596" s="129"/>
      <c r="F596" s="129"/>
      <c r="G596" s="129"/>
      <c r="H596" s="129"/>
      <c r="I596" s="129"/>
      <c r="J596" s="129"/>
      <c r="K596" s="129"/>
      <c r="L596" s="129"/>
      <c r="M596" s="130"/>
      <c r="N596" s="189"/>
      <c r="O596" s="189"/>
      <c r="P596" s="189"/>
      <c r="Q596" s="189"/>
      <c r="R596" s="189"/>
      <c r="S596" s="189"/>
      <c r="T596" s="189"/>
      <c r="U596" s="189"/>
      <c r="W596" s="132"/>
      <c r="X596" s="5"/>
    </row>
    <row r="597" spans="1:49" ht="40.5" hidden="1" customHeight="1" outlineLevel="1" x14ac:dyDescent="0.2">
      <c r="B597" s="101" t="s">
        <v>0</v>
      </c>
      <c r="C597" s="30"/>
      <c r="D597" s="102"/>
      <c r="E597" s="40" t="str">
        <f t="shared" ref="E597:K597" si="735">+E$6</f>
        <v>Eredeti előirányzat
2025. év</v>
      </c>
      <c r="F597" s="40" t="str">
        <f t="shared" si="735"/>
        <v>1 számú 
módosítás</v>
      </c>
      <c r="G597" s="40" t="str">
        <f t="shared" si="735"/>
        <v>1. Módosított előirányzat
2025. év</v>
      </c>
      <c r="H597" s="40" t="str">
        <f t="shared" si="735"/>
        <v>2 számú 
módosítás</v>
      </c>
      <c r="I597" s="40" t="str">
        <f t="shared" si="735"/>
        <v>2. Módosított előirányzat
2025. év</v>
      </c>
      <c r="J597" s="40" t="str">
        <f t="shared" si="735"/>
        <v>3 számú 
módosítás</v>
      </c>
      <c r="K597" s="40" t="str">
        <f t="shared" si="735"/>
        <v>3. Módosított előirányzat
2025. év</v>
      </c>
      <c r="L597" s="55"/>
      <c r="M597" s="61" t="s">
        <v>1</v>
      </c>
      <c r="N597" s="103"/>
      <c r="O597" s="40" t="str">
        <f>+$O$6</f>
        <v>Eredeti előirányzat
2025. év</v>
      </c>
      <c r="P597" s="40" t="str">
        <f t="shared" ref="P597:U597" si="736">+$O$6</f>
        <v>Eredeti előirányzat
2025. év</v>
      </c>
      <c r="Q597" s="40" t="str">
        <f t="shared" si="736"/>
        <v>Eredeti előirányzat
2025. év</v>
      </c>
      <c r="R597" s="40" t="str">
        <f t="shared" si="736"/>
        <v>Eredeti előirányzat
2025. év</v>
      </c>
      <c r="S597" s="40" t="str">
        <f t="shared" si="736"/>
        <v>Eredeti előirányzat
2025. év</v>
      </c>
      <c r="T597" s="40" t="str">
        <f t="shared" si="736"/>
        <v>Eredeti előirányzat
2025. év</v>
      </c>
      <c r="U597" s="40" t="str">
        <f t="shared" si="736"/>
        <v>Eredeti előirányzat
2025. év</v>
      </c>
      <c r="W597" s="131"/>
    </row>
    <row r="598" spans="1:49" ht="19.5" hidden="1" customHeight="1" outlineLevel="1" x14ac:dyDescent="0.2">
      <c r="B598" s="147"/>
      <c r="C598" s="148" t="s">
        <v>2</v>
      </c>
      <c r="D598" s="149"/>
      <c r="E598" s="150">
        <f t="shared" ref="E598:K598" si="737">+E599+E600+E601+E602</f>
        <v>0</v>
      </c>
      <c r="F598" s="150">
        <f t="shared" si="737"/>
        <v>0</v>
      </c>
      <c r="G598" s="150">
        <f t="shared" si="737"/>
        <v>0</v>
      </c>
      <c r="H598" s="150">
        <f t="shared" si="737"/>
        <v>0</v>
      </c>
      <c r="I598" s="150">
        <f t="shared" si="737"/>
        <v>0</v>
      </c>
      <c r="J598" s="150">
        <f t="shared" si="737"/>
        <v>0</v>
      </c>
      <c r="K598" s="150">
        <f t="shared" si="737"/>
        <v>0</v>
      </c>
      <c r="L598" s="50"/>
      <c r="M598" s="151" t="s">
        <v>3</v>
      </c>
      <c r="N598" s="152"/>
      <c r="O598" s="80">
        <f>SUM(O599:O603)</f>
        <v>0</v>
      </c>
      <c r="P598" s="80">
        <f>SUM(P599:P603)</f>
        <v>0</v>
      </c>
      <c r="Q598" s="80">
        <f t="shared" ref="Q598:Q611" si="738">+O598+P598</f>
        <v>0</v>
      </c>
      <c r="R598" s="80">
        <f>SUM(R599:R603)</f>
        <v>0</v>
      </c>
      <c r="S598" s="80">
        <f t="shared" ref="S598:S611" si="739">+Q598+R598</f>
        <v>0</v>
      </c>
      <c r="T598" s="80">
        <f>SUM(T599:T603)</f>
        <v>0</v>
      </c>
      <c r="U598" s="80">
        <f>SUM(U599:U603)</f>
        <v>0</v>
      </c>
      <c r="W598" s="131"/>
      <c r="X598" s="6"/>
    </row>
    <row r="599" spans="1:49" ht="19.5" hidden="1" customHeight="1" outlineLevel="1" x14ac:dyDescent="0.2">
      <c r="B599" s="153"/>
      <c r="C599" s="154" t="s">
        <v>4</v>
      </c>
      <c r="D599" s="154"/>
      <c r="E599" s="155"/>
      <c r="F599" s="155">
        <v>0</v>
      </c>
      <c r="G599" s="155"/>
      <c r="H599" s="155"/>
      <c r="I599" s="155"/>
      <c r="J599" s="155"/>
      <c r="K599" s="155"/>
      <c r="L599" s="52"/>
      <c r="M599" s="156"/>
      <c r="N599" s="157" t="s">
        <v>6</v>
      </c>
      <c r="O599" s="158"/>
      <c r="P599" s="158">
        <v>0</v>
      </c>
      <c r="Q599" s="158">
        <f t="shared" si="738"/>
        <v>0</v>
      </c>
      <c r="R599" s="158">
        <v>0</v>
      </c>
      <c r="S599" s="158">
        <f t="shared" si="739"/>
        <v>0</v>
      </c>
      <c r="T599" s="158">
        <v>0</v>
      </c>
      <c r="U599" s="158">
        <f>+S599+T599</f>
        <v>0</v>
      </c>
      <c r="W599" s="131"/>
    </row>
    <row r="600" spans="1:49" ht="23.25" hidden="1" customHeight="1" outlineLevel="1" x14ac:dyDescent="0.2">
      <c r="A600" s="2"/>
      <c r="B600" s="105"/>
      <c r="C600" s="21" t="s">
        <v>5</v>
      </c>
      <c r="D600" s="22"/>
      <c r="E600" s="8"/>
      <c r="F600" s="8">
        <v>0</v>
      </c>
      <c r="G600" s="8">
        <f t="shared" ref="G600:G611" si="740">+E600+F600</f>
        <v>0</v>
      </c>
      <c r="H600" s="8">
        <v>0</v>
      </c>
      <c r="I600" s="8">
        <f t="shared" ref="I600:I611" si="741">+G600+H600</f>
        <v>0</v>
      </c>
      <c r="J600" s="8">
        <v>0</v>
      </c>
      <c r="K600" s="8">
        <f t="shared" ref="K600:K611" si="742">+I600+J600</f>
        <v>0</v>
      </c>
      <c r="L600" s="52"/>
      <c r="M600" s="59"/>
      <c r="N600" s="23" t="s">
        <v>8</v>
      </c>
      <c r="O600" s="86"/>
      <c r="P600" s="86">
        <v>0</v>
      </c>
      <c r="Q600" s="86">
        <f t="shared" si="738"/>
        <v>0</v>
      </c>
      <c r="R600" s="86">
        <v>0</v>
      </c>
      <c r="S600" s="86">
        <f t="shared" si="739"/>
        <v>0</v>
      </c>
      <c r="T600" s="86">
        <v>0</v>
      </c>
      <c r="U600" s="86">
        <f>+S600+T600</f>
        <v>0</v>
      </c>
      <c r="W600" s="131"/>
    </row>
    <row r="601" spans="1:49" ht="19.5" hidden="1" customHeight="1" outlineLevel="1" x14ac:dyDescent="0.2">
      <c r="A601" s="2"/>
      <c r="B601" s="105"/>
      <c r="C601" s="21" t="s">
        <v>7</v>
      </c>
      <c r="D601" s="22"/>
      <c r="E601" s="8"/>
      <c r="F601" s="8">
        <v>0</v>
      </c>
      <c r="G601" s="8">
        <f t="shared" si="740"/>
        <v>0</v>
      </c>
      <c r="H601" s="8">
        <v>0</v>
      </c>
      <c r="I601" s="8">
        <f t="shared" si="741"/>
        <v>0</v>
      </c>
      <c r="J601" s="8">
        <v>0</v>
      </c>
      <c r="K601" s="8">
        <f t="shared" si="742"/>
        <v>0</v>
      </c>
      <c r="L601" s="52"/>
      <c r="M601" s="59"/>
      <c r="N601" s="24" t="s">
        <v>9</v>
      </c>
      <c r="O601" s="86">
        <v>0</v>
      </c>
      <c r="P601" s="86">
        <v>0</v>
      </c>
      <c r="Q601" s="86">
        <f t="shared" si="738"/>
        <v>0</v>
      </c>
      <c r="R601" s="86">
        <v>0</v>
      </c>
      <c r="S601" s="86">
        <f t="shared" si="739"/>
        <v>0</v>
      </c>
      <c r="T601" s="86">
        <v>0</v>
      </c>
      <c r="U601" s="86">
        <f>+S601+T601</f>
        <v>0</v>
      </c>
      <c r="W601" s="131"/>
    </row>
    <row r="602" spans="1:49" ht="19.5" hidden="1" customHeight="1" outlineLevel="1" x14ac:dyDescent="0.2">
      <c r="A602" s="2"/>
      <c r="B602" s="105"/>
      <c r="C602" s="21" t="s">
        <v>21</v>
      </c>
      <c r="D602" s="22"/>
      <c r="E602" s="8"/>
      <c r="F602" s="8">
        <v>0</v>
      </c>
      <c r="G602" s="8">
        <f t="shared" si="740"/>
        <v>0</v>
      </c>
      <c r="H602" s="8">
        <v>0</v>
      </c>
      <c r="I602" s="8">
        <f t="shared" si="741"/>
        <v>0</v>
      </c>
      <c r="J602" s="8">
        <v>0</v>
      </c>
      <c r="K602" s="8">
        <f t="shared" si="742"/>
        <v>0</v>
      </c>
      <c r="L602" s="52"/>
      <c r="M602" s="59"/>
      <c r="N602" s="24" t="s">
        <v>11</v>
      </c>
      <c r="O602" s="86"/>
      <c r="P602" s="86">
        <v>0</v>
      </c>
      <c r="Q602" s="86">
        <f t="shared" si="738"/>
        <v>0</v>
      </c>
      <c r="R602" s="86">
        <v>0</v>
      </c>
      <c r="S602" s="86">
        <f t="shared" si="739"/>
        <v>0</v>
      </c>
      <c r="T602" s="86">
        <v>0</v>
      </c>
      <c r="U602" s="86">
        <f>+S602+T602</f>
        <v>0</v>
      </c>
      <c r="W602" s="131"/>
    </row>
    <row r="603" spans="1:49" ht="19.5" hidden="1" customHeight="1" outlineLevel="1" x14ac:dyDescent="0.2">
      <c r="A603" s="2"/>
      <c r="B603" s="106"/>
      <c r="C603" s="25"/>
      <c r="D603" s="25"/>
      <c r="E603" s="107"/>
      <c r="F603" s="107">
        <v>0</v>
      </c>
      <c r="G603" s="8">
        <f t="shared" si="740"/>
        <v>0</v>
      </c>
      <c r="H603" s="107">
        <v>0</v>
      </c>
      <c r="I603" s="8">
        <f t="shared" si="741"/>
        <v>0</v>
      </c>
      <c r="J603" s="107">
        <v>0</v>
      </c>
      <c r="K603" s="8">
        <f t="shared" si="742"/>
        <v>0</v>
      </c>
      <c r="L603" s="56"/>
      <c r="M603" s="60"/>
      <c r="N603" s="27" t="s">
        <v>12</v>
      </c>
      <c r="O603" s="87"/>
      <c r="P603" s="87">
        <v>0</v>
      </c>
      <c r="Q603" s="87">
        <f t="shared" si="738"/>
        <v>0</v>
      </c>
      <c r="R603" s="87">
        <v>0</v>
      </c>
      <c r="S603" s="87">
        <f t="shared" si="739"/>
        <v>0</v>
      </c>
      <c r="T603" s="87">
        <v>0</v>
      </c>
      <c r="U603" s="87">
        <f>+S603+T603</f>
        <v>0</v>
      </c>
      <c r="W603" s="131"/>
    </row>
    <row r="604" spans="1:49" ht="19.5" hidden="1" customHeight="1" outlineLevel="1" x14ac:dyDescent="0.2">
      <c r="A604" s="2"/>
      <c r="B604" s="106"/>
      <c r="C604" s="25"/>
      <c r="D604" s="25"/>
      <c r="E604" s="107"/>
      <c r="F604" s="107">
        <v>0</v>
      </c>
      <c r="G604" s="8">
        <f t="shared" si="740"/>
        <v>0</v>
      </c>
      <c r="H604" s="107">
        <v>0</v>
      </c>
      <c r="I604" s="8">
        <f t="shared" si="741"/>
        <v>0</v>
      </c>
      <c r="J604" s="107">
        <v>0</v>
      </c>
      <c r="K604" s="8">
        <f t="shared" si="742"/>
        <v>0</v>
      </c>
      <c r="L604" s="33"/>
      <c r="M604" s="151" t="s">
        <v>13</v>
      </c>
      <c r="N604" s="152"/>
      <c r="O604" s="66">
        <f>SUM(O605:O607)</f>
        <v>0</v>
      </c>
      <c r="P604" s="66">
        <f>SUM(P605:P607)</f>
        <v>0</v>
      </c>
      <c r="Q604" s="66">
        <f t="shared" si="738"/>
        <v>0</v>
      </c>
      <c r="R604" s="66">
        <f>SUM(R605:R607)</f>
        <v>0</v>
      </c>
      <c r="S604" s="66">
        <f t="shared" si="739"/>
        <v>0</v>
      </c>
      <c r="T604" s="66">
        <f>SUM(T605:T607)</f>
        <v>0</v>
      </c>
      <c r="U604" s="80">
        <f>SUM(U605:U607)</f>
        <v>0</v>
      </c>
      <c r="W604" s="131"/>
    </row>
    <row r="605" spans="1:49" ht="19.5" hidden="1" customHeight="1" outlineLevel="1" x14ac:dyDescent="0.2">
      <c r="A605" s="2"/>
      <c r="B605" s="147"/>
      <c r="C605" s="148" t="s">
        <v>10</v>
      </c>
      <c r="D605" s="12"/>
      <c r="E605" s="13"/>
      <c r="F605" s="13">
        <v>0</v>
      </c>
      <c r="G605" s="13">
        <f t="shared" si="740"/>
        <v>0</v>
      </c>
      <c r="H605" s="13">
        <v>0</v>
      </c>
      <c r="I605" s="13">
        <f t="shared" si="741"/>
        <v>0</v>
      </c>
      <c r="J605" s="13">
        <v>0</v>
      </c>
      <c r="K605" s="13">
        <f t="shared" si="742"/>
        <v>0</v>
      </c>
      <c r="L605" s="50"/>
      <c r="M605" s="156"/>
      <c r="N605" s="157" t="s">
        <v>15</v>
      </c>
      <c r="O605" s="158"/>
      <c r="P605" s="158">
        <v>0</v>
      </c>
      <c r="Q605" s="158">
        <f t="shared" si="738"/>
        <v>0</v>
      </c>
      <c r="R605" s="158">
        <v>0</v>
      </c>
      <c r="S605" s="158">
        <f t="shared" si="739"/>
        <v>0</v>
      </c>
      <c r="T605" s="158">
        <v>0</v>
      </c>
      <c r="U605" s="158">
        <f t="shared" ref="U605:U610" si="743">+S605+T605</f>
        <v>0</v>
      </c>
      <c r="W605" s="131"/>
    </row>
    <row r="606" spans="1:49" ht="19.5" hidden="1" customHeight="1" outlineLevel="1" x14ac:dyDescent="0.2">
      <c r="A606" s="2"/>
      <c r="B606" s="147"/>
      <c r="C606" s="148" t="s">
        <v>23</v>
      </c>
      <c r="D606" s="12"/>
      <c r="E606" s="15"/>
      <c r="F606" s="15">
        <v>0</v>
      </c>
      <c r="G606" s="15">
        <f t="shared" si="740"/>
        <v>0</v>
      </c>
      <c r="H606" s="15">
        <v>0</v>
      </c>
      <c r="I606" s="15">
        <f t="shared" si="741"/>
        <v>0</v>
      </c>
      <c r="J606" s="15">
        <v>0</v>
      </c>
      <c r="K606" s="15">
        <f t="shared" si="742"/>
        <v>0</v>
      </c>
      <c r="L606" s="51"/>
      <c r="M606" s="59"/>
      <c r="N606" s="24" t="s">
        <v>16</v>
      </c>
      <c r="O606" s="86"/>
      <c r="P606" s="86">
        <v>0</v>
      </c>
      <c r="Q606" s="86">
        <f t="shared" si="738"/>
        <v>0</v>
      </c>
      <c r="R606" s="86">
        <v>0</v>
      </c>
      <c r="S606" s="86">
        <f t="shared" si="739"/>
        <v>0</v>
      </c>
      <c r="T606" s="86">
        <v>0</v>
      </c>
      <c r="U606" s="86">
        <f t="shared" si="743"/>
        <v>0</v>
      </c>
      <c r="W606" s="131"/>
    </row>
    <row r="607" spans="1:49" ht="19.5" hidden="1" customHeight="1" outlineLevel="1" x14ac:dyDescent="0.2">
      <c r="A607" s="2"/>
      <c r="B607" s="147"/>
      <c r="C607" s="148" t="s">
        <v>22</v>
      </c>
      <c r="D607" s="12"/>
      <c r="E607" s="64"/>
      <c r="F607" s="64">
        <v>0</v>
      </c>
      <c r="G607" s="64">
        <f t="shared" si="740"/>
        <v>0</v>
      </c>
      <c r="H607" s="64">
        <v>0</v>
      </c>
      <c r="I607" s="64">
        <f t="shared" si="741"/>
        <v>0</v>
      </c>
      <c r="J607" s="64">
        <v>0</v>
      </c>
      <c r="K607" s="64">
        <f t="shared" si="742"/>
        <v>0</v>
      </c>
      <c r="M607" s="108"/>
      <c r="N607" s="109" t="s">
        <v>17</v>
      </c>
      <c r="O607" s="88"/>
      <c r="P607" s="88">
        <v>0</v>
      </c>
      <c r="Q607" s="88">
        <f t="shared" si="738"/>
        <v>0</v>
      </c>
      <c r="R607" s="88">
        <v>0</v>
      </c>
      <c r="S607" s="88">
        <f t="shared" si="739"/>
        <v>0</v>
      </c>
      <c r="T607" s="88">
        <v>0</v>
      </c>
      <c r="U607" s="88">
        <f t="shared" si="743"/>
        <v>0</v>
      </c>
      <c r="W607" s="131"/>
    </row>
    <row r="608" spans="1:49" ht="19.5" hidden="1" customHeight="1" outlineLevel="1" x14ac:dyDescent="0.2">
      <c r="A608" s="2"/>
      <c r="B608" s="147"/>
      <c r="C608" s="148" t="s">
        <v>43</v>
      </c>
      <c r="D608" s="12"/>
      <c r="E608" s="15"/>
      <c r="F608" s="15">
        <v>0</v>
      </c>
      <c r="G608" s="15">
        <f t="shared" si="740"/>
        <v>0</v>
      </c>
      <c r="H608" s="15">
        <v>0</v>
      </c>
      <c r="I608" s="15">
        <f t="shared" si="741"/>
        <v>0</v>
      </c>
      <c r="J608" s="15">
        <v>0</v>
      </c>
      <c r="K608" s="15">
        <f t="shared" si="742"/>
        <v>0</v>
      </c>
      <c r="L608" s="51"/>
      <c r="M608" s="160" t="s">
        <v>41</v>
      </c>
      <c r="N608" s="14"/>
      <c r="O608" s="66"/>
      <c r="P608" s="66">
        <v>0</v>
      </c>
      <c r="Q608" s="66">
        <f t="shared" si="738"/>
        <v>0</v>
      </c>
      <c r="R608" s="66">
        <v>0</v>
      </c>
      <c r="S608" s="66">
        <f t="shared" si="739"/>
        <v>0</v>
      </c>
      <c r="T608" s="66">
        <v>0</v>
      </c>
      <c r="U608" s="66">
        <f t="shared" si="743"/>
        <v>0</v>
      </c>
      <c r="W608" s="131"/>
    </row>
    <row r="609" spans="1:49" ht="19.5" hidden="1" customHeight="1" outlineLevel="1" x14ac:dyDescent="0.2">
      <c r="B609" s="147"/>
      <c r="C609" s="148" t="s">
        <v>48</v>
      </c>
      <c r="D609" s="12"/>
      <c r="E609" s="64"/>
      <c r="F609" s="64">
        <v>0</v>
      </c>
      <c r="G609" s="64">
        <f t="shared" si="740"/>
        <v>0</v>
      </c>
      <c r="H609" s="64">
        <v>0</v>
      </c>
      <c r="I609" s="64">
        <f t="shared" si="741"/>
        <v>0</v>
      </c>
      <c r="J609" s="64">
        <v>0</v>
      </c>
      <c r="K609" s="64">
        <f t="shared" si="742"/>
        <v>0</v>
      </c>
      <c r="L609" s="33"/>
      <c r="M609" s="61" t="s">
        <v>36</v>
      </c>
      <c r="N609" s="32"/>
      <c r="O609" s="66"/>
      <c r="P609" s="66">
        <v>0</v>
      </c>
      <c r="Q609" s="66">
        <f t="shared" si="738"/>
        <v>0</v>
      </c>
      <c r="R609" s="66">
        <v>0</v>
      </c>
      <c r="S609" s="66">
        <f t="shared" si="739"/>
        <v>0</v>
      </c>
      <c r="T609" s="66">
        <v>0</v>
      </c>
      <c r="U609" s="66">
        <f t="shared" si="743"/>
        <v>0</v>
      </c>
      <c r="W609" s="131"/>
    </row>
    <row r="610" spans="1:49" ht="19.5" hidden="1" customHeight="1" outlineLevel="1" thickBot="1" x14ac:dyDescent="0.25">
      <c r="B610" s="110"/>
      <c r="C610" s="41" t="s">
        <v>58</v>
      </c>
      <c r="D610" s="41"/>
      <c r="E610" s="65"/>
      <c r="F610" s="65">
        <v>0</v>
      </c>
      <c r="G610" s="65">
        <f t="shared" si="740"/>
        <v>0</v>
      </c>
      <c r="H610" s="65">
        <v>0</v>
      </c>
      <c r="I610" s="65">
        <f t="shared" si="741"/>
        <v>0</v>
      </c>
      <c r="J610" s="65">
        <v>0</v>
      </c>
      <c r="K610" s="65">
        <f t="shared" si="742"/>
        <v>0</v>
      </c>
      <c r="L610" s="33"/>
      <c r="M610" s="161" t="s">
        <v>59</v>
      </c>
      <c r="N610" s="145"/>
      <c r="O610" s="97"/>
      <c r="P610" s="97">
        <v>0</v>
      </c>
      <c r="Q610" s="97">
        <f t="shared" si="738"/>
        <v>0</v>
      </c>
      <c r="R610" s="97">
        <v>0</v>
      </c>
      <c r="S610" s="97">
        <f t="shared" si="739"/>
        <v>0</v>
      </c>
      <c r="T610" s="97">
        <v>0</v>
      </c>
      <c r="U610" s="97">
        <f t="shared" si="743"/>
        <v>0</v>
      </c>
      <c r="W610" s="131"/>
    </row>
    <row r="611" spans="1:49" s="9" customFormat="1" ht="19.5" hidden="1" customHeight="1" outlineLevel="1" thickBot="1" x14ac:dyDescent="0.25">
      <c r="B611" s="162" t="s">
        <v>14</v>
      </c>
      <c r="C611" s="148"/>
      <c r="D611" s="12"/>
      <c r="E611" s="15">
        <f>SUM(E605:E610)+E598</f>
        <v>0</v>
      </c>
      <c r="F611" s="15">
        <f>SUM(F605:F610)+F598</f>
        <v>0</v>
      </c>
      <c r="G611" s="15">
        <f t="shared" si="740"/>
        <v>0</v>
      </c>
      <c r="H611" s="15">
        <f>SUM(H605:H610)+H598</f>
        <v>0</v>
      </c>
      <c r="I611" s="15">
        <f t="shared" si="741"/>
        <v>0</v>
      </c>
      <c r="J611" s="15">
        <f>SUM(J605:J610)+J598</f>
        <v>0</v>
      </c>
      <c r="K611" s="15">
        <f t="shared" si="742"/>
        <v>0</v>
      </c>
      <c r="L611" s="73"/>
      <c r="M611" s="163" t="s">
        <v>18</v>
      </c>
      <c r="N611" s="164"/>
      <c r="O611" s="66">
        <f>+O609+O604+O598+O608+O610</f>
        <v>0</v>
      </c>
      <c r="P611" s="66">
        <f>+P609+P604+P598+P608+P610</f>
        <v>0</v>
      </c>
      <c r="Q611" s="66">
        <f t="shared" si="738"/>
        <v>0</v>
      </c>
      <c r="R611" s="66">
        <f>+R609+R604+R598+R608+R610</f>
        <v>0</v>
      </c>
      <c r="S611" s="66">
        <f t="shared" si="739"/>
        <v>0</v>
      </c>
      <c r="T611" s="66">
        <f>+T609+T604+T598+T608+T610</f>
        <v>0</v>
      </c>
      <c r="U611" s="66">
        <f>+U610+U609+U608+U604+U598</f>
        <v>0</v>
      </c>
      <c r="V611" s="5"/>
      <c r="W611" s="133"/>
      <c r="X611" s="328">
        <f>+U611-K611</f>
        <v>0</v>
      </c>
      <c r="Y611" s="5"/>
      <c r="Z611" s="5"/>
      <c r="AA611" s="5"/>
      <c r="AB611" s="5"/>
      <c r="AC611" s="5"/>
      <c r="AD611" s="5"/>
      <c r="AE611" s="5"/>
      <c r="AF611" s="5"/>
      <c r="AG611" s="5"/>
      <c r="AH611" s="5"/>
      <c r="AI611" s="5"/>
      <c r="AJ611" s="5"/>
      <c r="AK611" s="5"/>
      <c r="AL611" s="5"/>
      <c r="AM611" s="5"/>
      <c r="AN611" s="5"/>
      <c r="AO611" s="5"/>
      <c r="AP611" s="5"/>
      <c r="AQ611" s="5"/>
      <c r="AR611" s="5"/>
      <c r="AS611" s="5"/>
      <c r="AT611" s="5"/>
      <c r="AU611" s="5"/>
      <c r="AV611" s="5"/>
      <c r="AW611" s="5"/>
    </row>
    <row r="612" spans="1:49" s="6" customFormat="1" ht="25.5" hidden="1" customHeight="1" outlineLevel="1" collapsed="1" x14ac:dyDescent="0.2">
      <c r="B612" s="258" t="s">
        <v>91</v>
      </c>
      <c r="C612" s="192"/>
      <c r="D612" s="193"/>
      <c r="E612" s="192"/>
      <c r="F612" s="192"/>
      <c r="G612" s="192"/>
      <c r="H612" s="192"/>
      <c r="I612" s="192"/>
      <c r="J612" s="192"/>
      <c r="K612" s="192"/>
      <c r="L612" s="192"/>
      <c r="M612" s="193"/>
      <c r="N612" s="194"/>
      <c r="O612" s="194"/>
      <c r="P612" s="194"/>
      <c r="Q612" s="194"/>
      <c r="R612" s="194"/>
      <c r="S612" s="194"/>
      <c r="T612" s="194"/>
      <c r="U612" s="194"/>
      <c r="W612" s="132"/>
    </row>
    <row r="613" spans="1:49" ht="40.5" hidden="1" customHeight="1" outlineLevel="1" x14ac:dyDescent="0.2">
      <c r="B613" s="195" t="s">
        <v>0</v>
      </c>
      <c r="C613" s="196"/>
      <c r="D613" s="197"/>
      <c r="E613" s="198" t="str">
        <f t="shared" ref="E613:K613" si="744">+E$6</f>
        <v>Eredeti előirányzat
2025. év</v>
      </c>
      <c r="F613" s="198" t="str">
        <f t="shared" si="744"/>
        <v>1 számú 
módosítás</v>
      </c>
      <c r="G613" s="198" t="str">
        <f t="shared" si="744"/>
        <v>1. Módosított előirányzat
2025. év</v>
      </c>
      <c r="H613" s="198" t="str">
        <f t="shared" si="744"/>
        <v>2 számú 
módosítás</v>
      </c>
      <c r="I613" s="198" t="str">
        <f t="shared" si="744"/>
        <v>2. Módosított előirányzat
2025. év</v>
      </c>
      <c r="J613" s="198" t="str">
        <f t="shared" si="744"/>
        <v>3 számú 
módosítás</v>
      </c>
      <c r="K613" s="198" t="str">
        <f t="shared" si="744"/>
        <v>3. Módosított előirányzat
2025. év</v>
      </c>
      <c r="L613" s="199"/>
      <c r="M613" s="200" t="s">
        <v>1</v>
      </c>
      <c r="N613" s="201"/>
      <c r="O613" s="198" t="str">
        <f>+O$6</f>
        <v>Eredeti előirányzat
2025. év</v>
      </c>
      <c r="P613" s="198" t="str">
        <f t="shared" ref="P613:U613" si="745">+P$6</f>
        <v>1 számú 
módosítás</v>
      </c>
      <c r="Q613" s="198" t="str">
        <f t="shared" si="745"/>
        <v>1. Módosított előirányzat
2025. év</v>
      </c>
      <c r="R613" s="198" t="str">
        <f t="shared" si="745"/>
        <v>2 számú 
módosítás</v>
      </c>
      <c r="S613" s="198" t="str">
        <f t="shared" si="745"/>
        <v>2. Módosított előirányzat
2025. év</v>
      </c>
      <c r="T613" s="198" t="str">
        <f t="shared" si="745"/>
        <v>3 számú 
módosítás</v>
      </c>
      <c r="U613" s="198" t="str">
        <f t="shared" si="745"/>
        <v>3. Módosított előirányzat
2025. év</v>
      </c>
      <c r="W613" s="131"/>
      <c r="X613" s="1" t="s">
        <v>77</v>
      </c>
    </row>
    <row r="614" spans="1:49" ht="19.5" hidden="1" customHeight="1" outlineLevel="1" x14ac:dyDescent="0.2">
      <c r="B614" s="259"/>
      <c r="C614" s="203" t="s">
        <v>2</v>
      </c>
      <c r="D614" s="204"/>
      <c r="E614" s="205">
        <f t="shared" ref="E614:I614" si="746">+E615+E616+E617+E618</f>
        <v>0</v>
      </c>
      <c r="F614" s="205">
        <f t="shared" si="746"/>
        <v>0</v>
      </c>
      <c r="G614" s="205">
        <f t="shared" si="746"/>
        <v>0</v>
      </c>
      <c r="H614" s="205">
        <f t="shared" si="746"/>
        <v>0</v>
      </c>
      <c r="I614" s="205">
        <f t="shared" si="746"/>
        <v>0</v>
      </c>
      <c r="J614" s="205">
        <f t="shared" ref="J614:K614" si="747">+J615+J616+J617+J618</f>
        <v>0</v>
      </c>
      <c r="K614" s="205">
        <f t="shared" si="747"/>
        <v>0</v>
      </c>
      <c r="L614" s="206"/>
      <c r="M614" s="207" t="s">
        <v>3</v>
      </c>
      <c r="N614" s="208"/>
      <c r="O614" s="209">
        <f t="shared" ref="O614" si="748">SUM(O615:O619)</f>
        <v>0</v>
      </c>
      <c r="P614" s="209">
        <f t="shared" ref="P614:S614" si="749">SUM(P615:P619)</f>
        <v>0</v>
      </c>
      <c r="Q614" s="209">
        <f t="shared" si="749"/>
        <v>0</v>
      </c>
      <c r="R614" s="209">
        <f t="shared" si="749"/>
        <v>0</v>
      </c>
      <c r="S614" s="209">
        <f t="shared" si="749"/>
        <v>0</v>
      </c>
      <c r="T614" s="209">
        <f t="shared" ref="T614:U614" si="750">SUM(T615:T619)</f>
        <v>0</v>
      </c>
      <c r="U614" s="209">
        <f t="shared" si="750"/>
        <v>0</v>
      </c>
      <c r="W614" s="131"/>
      <c r="X614" s="80">
        <f>SUM(X616:X619)</f>
        <v>0</v>
      </c>
      <c r="Z614" s="5">
        <f t="shared" ref="Z614:Z623" si="751">+X614-S614</f>
        <v>0</v>
      </c>
    </row>
    <row r="615" spans="1:49" ht="19.5" hidden="1" customHeight="1" outlineLevel="1" x14ac:dyDescent="0.2">
      <c r="B615" s="261" t="s">
        <v>4</v>
      </c>
      <c r="C615" s="232"/>
      <c r="D615" s="232"/>
      <c r="E615" s="233"/>
      <c r="F615" s="233"/>
      <c r="G615" s="233"/>
      <c r="H615" s="233"/>
      <c r="I615" s="233"/>
      <c r="J615" s="233"/>
      <c r="K615" s="233"/>
      <c r="L615" s="234"/>
      <c r="M615" s="249" t="s">
        <v>6</v>
      </c>
      <c r="N615" s="245"/>
      <c r="O615" s="235">
        <f t="shared" ref="O615:U619" si="752">SUMIF($N$471:$N$607,$M$615:$M$623,O$471:O$607)</f>
        <v>0</v>
      </c>
      <c r="P615" s="235">
        <f t="shared" si="752"/>
        <v>0</v>
      </c>
      <c r="Q615" s="235">
        <f t="shared" si="752"/>
        <v>0</v>
      </c>
      <c r="R615" s="235">
        <f t="shared" si="752"/>
        <v>0</v>
      </c>
      <c r="S615" s="235">
        <f t="shared" si="752"/>
        <v>0</v>
      </c>
      <c r="T615" s="235">
        <f t="shared" si="752"/>
        <v>0</v>
      </c>
      <c r="U615" s="235">
        <f t="shared" si="752"/>
        <v>0</v>
      </c>
      <c r="W615" s="131"/>
      <c r="X615" s="278">
        <v>0</v>
      </c>
      <c r="Z615" s="5">
        <f t="shared" si="751"/>
        <v>0</v>
      </c>
    </row>
    <row r="616" spans="1:49" ht="23.25" hidden="1" customHeight="1" outlineLevel="1" x14ac:dyDescent="0.2">
      <c r="A616" s="2"/>
      <c r="B616" s="262" t="s">
        <v>5</v>
      </c>
      <c r="C616" s="236"/>
      <c r="D616" s="237"/>
      <c r="E616" s="238">
        <f t="shared" ref="E616:K626" si="753">SUMIF($C$471:$C$610,$B$616:$B$626,E$471:E$610)</f>
        <v>0</v>
      </c>
      <c r="F616" s="238">
        <f t="shared" si="753"/>
        <v>0</v>
      </c>
      <c r="G616" s="238">
        <f t="shared" si="753"/>
        <v>0</v>
      </c>
      <c r="H616" s="238">
        <f t="shared" si="753"/>
        <v>0</v>
      </c>
      <c r="I616" s="238">
        <f t="shared" si="753"/>
        <v>0</v>
      </c>
      <c r="J616" s="238">
        <f t="shared" si="753"/>
        <v>0</v>
      </c>
      <c r="K616" s="238">
        <f t="shared" si="753"/>
        <v>0</v>
      </c>
      <c r="L616" s="234"/>
      <c r="M616" s="250" t="s">
        <v>8</v>
      </c>
      <c r="N616" s="246"/>
      <c r="O616" s="239">
        <f t="shared" si="752"/>
        <v>0</v>
      </c>
      <c r="P616" s="239">
        <f t="shared" si="752"/>
        <v>0</v>
      </c>
      <c r="Q616" s="239">
        <f t="shared" si="752"/>
        <v>0</v>
      </c>
      <c r="R616" s="239">
        <f t="shared" si="752"/>
        <v>0</v>
      </c>
      <c r="S616" s="239">
        <f t="shared" si="752"/>
        <v>0</v>
      </c>
      <c r="T616" s="239">
        <f t="shared" si="752"/>
        <v>0</v>
      </c>
      <c r="U616" s="239">
        <f t="shared" si="752"/>
        <v>0</v>
      </c>
      <c r="W616" s="131"/>
      <c r="X616" s="71">
        <v>0</v>
      </c>
      <c r="Z616" s="5">
        <f t="shared" si="751"/>
        <v>0</v>
      </c>
    </row>
    <row r="617" spans="1:49" ht="19.5" hidden="1" customHeight="1" outlineLevel="1" x14ac:dyDescent="0.2">
      <c r="A617" s="2"/>
      <c r="B617" s="262" t="s">
        <v>7</v>
      </c>
      <c r="C617" s="236"/>
      <c r="D617" s="237"/>
      <c r="E617" s="238">
        <f t="shared" si="753"/>
        <v>0</v>
      </c>
      <c r="F617" s="238">
        <f t="shared" si="753"/>
        <v>0</v>
      </c>
      <c r="G617" s="238">
        <f t="shared" si="753"/>
        <v>0</v>
      </c>
      <c r="H617" s="238">
        <f t="shared" si="753"/>
        <v>0</v>
      </c>
      <c r="I617" s="238">
        <f t="shared" si="753"/>
        <v>0</v>
      </c>
      <c r="J617" s="238">
        <f t="shared" si="753"/>
        <v>0</v>
      </c>
      <c r="K617" s="238">
        <f t="shared" si="753"/>
        <v>0</v>
      </c>
      <c r="L617" s="234"/>
      <c r="M617" s="250" t="s">
        <v>9</v>
      </c>
      <c r="N617" s="240"/>
      <c r="O617" s="239">
        <f t="shared" si="752"/>
        <v>0</v>
      </c>
      <c r="P617" s="239">
        <f t="shared" si="752"/>
        <v>0</v>
      </c>
      <c r="Q617" s="239">
        <f t="shared" si="752"/>
        <v>0</v>
      </c>
      <c r="R617" s="239">
        <f t="shared" si="752"/>
        <v>0</v>
      </c>
      <c r="S617" s="239">
        <f t="shared" si="752"/>
        <v>0</v>
      </c>
      <c r="T617" s="239">
        <f t="shared" si="752"/>
        <v>0</v>
      </c>
      <c r="U617" s="239">
        <f t="shared" si="752"/>
        <v>0</v>
      </c>
      <c r="W617" s="131"/>
      <c r="X617" s="71">
        <v>0</v>
      </c>
      <c r="Z617" s="5">
        <f t="shared" si="751"/>
        <v>0</v>
      </c>
    </row>
    <row r="618" spans="1:49" ht="19.5" hidden="1" customHeight="1" outlineLevel="1" x14ac:dyDescent="0.2">
      <c r="A618" s="2"/>
      <c r="B618" s="262" t="s">
        <v>21</v>
      </c>
      <c r="C618" s="236"/>
      <c r="D618" s="237"/>
      <c r="E618" s="238">
        <f t="shared" si="753"/>
        <v>0</v>
      </c>
      <c r="F618" s="238">
        <f t="shared" si="753"/>
        <v>0</v>
      </c>
      <c r="G618" s="238">
        <f t="shared" si="753"/>
        <v>0</v>
      </c>
      <c r="H618" s="238">
        <f t="shared" si="753"/>
        <v>0</v>
      </c>
      <c r="I618" s="238">
        <f t="shared" si="753"/>
        <v>0</v>
      </c>
      <c r="J618" s="238">
        <f t="shared" si="753"/>
        <v>0</v>
      </c>
      <c r="K618" s="238">
        <f t="shared" si="753"/>
        <v>0</v>
      </c>
      <c r="L618" s="234"/>
      <c r="M618" s="250" t="s">
        <v>11</v>
      </c>
      <c r="N618" s="246"/>
      <c r="O618" s="239">
        <f t="shared" si="752"/>
        <v>0</v>
      </c>
      <c r="P618" s="239">
        <f t="shared" si="752"/>
        <v>0</v>
      </c>
      <c r="Q618" s="239">
        <f t="shared" si="752"/>
        <v>0</v>
      </c>
      <c r="R618" s="239">
        <f t="shared" si="752"/>
        <v>0</v>
      </c>
      <c r="S618" s="239">
        <f t="shared" si="752"/>
        <v>0</v>
      </c>
      <c r="T618" s="239">
        <f t="shared" si="752"/>
        <v>0</v>
      </c>
      <c r="U618" s="239">
        <f t="shared" si="752"/>
        <v>0</v>
      </c>
      <c r="W618" s="131"/>
      <c r="X618" s="71">
        <v>0</v>
      </c>
      <c r="Z618" s="5">
        <f t="shared" si="751"/>
        <v>0</v>
      </c>
    </row>
    <row r="619" spans="1:49" ht="19.5" hidden="1" customHeight="1" outlineLevel="1" x14ac:dyDescent="0.2">
      <c r="A619" s="2"/>
      <c r="B619" s="212"/>
      <c r="C619" s="241"/>
      <c r="D619" s="241"/>
      <c r="E619" s="242">
        <f t="shared" si="753"/>
        <v>0</v>
      </c>
      <c r="F619" s="242">
        <f t="shared" si="753"/>
        <v>0</v>
      </c>
      <c r="G619" s="242">
        <f t="shared" si="753"/>
        <v>0</v>
      </c>
      <c r="H619" s="242">
        <f t="shared" si="753"/>
        <v>0</v>
      </c>
      <c r="I619" s="242">
        <f t="shared" si="753"/>
        <v>0</v>
      </c>
      <c r="J619" s="242">
        <f t="shared" si="753"/>
        <v>0</v>
      </c>
      <c r="K619" s="242">
        <f t="shared" si="753"/>
        <v>0</v>
      </c>
      <c r="L619" s="234"/>
      <c r="M619" s="251" t="s">
        <v>12</v>
      </c>
      <c r="N619" s="247"/>
      <c r="O619" s="243">
        <f t="shared" si="752"/>
        <v>0</v>
      </c>
      <c r="P619" s="243">
        <f t="shared" si="752"/>
        <v>0</v>
      </c>
      <c r="Q619" s="243">
        <f t="shared" si="752"/>
        <v>0</v>
      </c>
      <c r="R619" s="243">
        <f t="shared" si="752"/>
        <v>0</v>
      </c>
      <c r="S619" s="243">
        <f t="shared" si="752"/>
        <v>0</v>
      </c>
      <c r="T619" s="243">
        <f t="shared" si="752"/>
        <v>0</v>
      </c>
      <c r="U619" s="243">
        <f t="shared" si="752"/>
        <v>0</v>
      </c>
      <c r="W619" s="131"/>
      <c r="X619" s="72">
        <v>0</v>
      </c>
      <c r="Z619" s="5">
        <f t="shared" si="751"/>
        <v>0</v>
      </c>
    </row>
    <row r="620" spans="1:49" ht="19.5" hidden="1" customHeight="1" outlineLevel="1" x14ac:dyDescent="0.2">
      <c r="A620" s="2"/>
      <c r="B620" s="212"/>
      <c r="C620" s="241"/>
      <c r="D620" s="241"/>
      <c r="E620" s="242">
        <f t="shared" si="753"/>
        <v>0</v>
      </c>
      <c r="F620" s="242">
        <f t="shared" si="753"/>
        <v>0</v>
      </c>
      <c r="G620" s="242">
        <f t="shared" si="753"/>
        <v>0</v>
      </c>
      <c r="H620" s="242">
        <f t="shared" si="753"/>
        <v>0</v>
      </c>
      <c r="I620" s="242">
        <f t="shared" si="753"/>
        <v>0</v>
      </c>
      <c r="J620" s="242">
        <f t="shared" si="753"/>
        <v>0</v>
      </c>
      <c r="K620" s="242">
        <f t="shared" si="753"/>
        <v>0</v>
      </c>
      <c r="L620" s="213"/>
      <c r="M620" s="207" t="s">
        <v>13</v>
      </c>
      <c r="N620" s="208"/>
      <c r="O620" s="214">
        <f t="shared" ref="O620" si="754">SUM(O621:O623)</f>
        <v>103278</v>
      </c>
      <c r="P620" s="214">
        <f t="shared" ref="P620:S620" si="755">SUM(P621:P623)</f>
        <v>0</v>
      </c>
      <c r="Q620" s="214">
        <f t="shared" si="755"/>
        <v>103278</v>
      </c>
      <c r="R620" s="214">
        <f t="shared" si="755"/>
        <v>0</v>
      </c>
      <c r="S620" s="214">
        <f t="shared" si="755"/>
        <v>103278</v>
      </c>
      <c r="T620" s="214">
        <f t="shared" ref="T620:U620" si="756">SUM(T621:T623)</f>
        <v>0</v>
      </c>
      <c r="U620" s="214">
        <f t="shared" si="756"/>
        <v>103278</v>
      </c>
      <c r="W620" s="131"/>
      <c r="X620" s="66">
        <f>SUM(X621:X623)</f>
        <v>103278</v>
      </c>
      <c r="Z620" s="5">
        <f t="shared" si="751"/>
        <v>0</v>
      </c>
    </row>
    <row r="621" spans="1:49" ht="19.5" hidden="1" customHeight="1" outlineLevel="1" x14ac:dyDescent="0.2">
      <c r="A621" s="2"/>
      <c r="B621" s="202" t="s">
        <v>10</v>
      </c>
      <c r="C621" s="203"/>
      <c r="D621" s="216"/>
      <c r="E621" s="217">
        <f t="shared" si="753"/>
        <v>101783</v>
      </c>
      <c r="F621" s="217">
        <f t="shared" si="753"/>
        <v>0</v>
      </c>
      <c r="G621" s="217">
        <f t="shared" si="753"/>
        <v>101783</v>
      </c>
      <c r="H621" s="217">
        <f t="shared" si="753"/>
        <v>0</v>
      </c>
      <c r="I621" s="217">
        <f t="shared" si="753"/>
        <v>101783</v>
      </c>
      <c r="J621" s="217">
        <f t="shared" si="753"/>
        <v>0</v>
      </c>
      <c r="K621" s="217">
        <f t="shared" si="753"/>
        <v>101783</v>
      </c>
      <c r="L621" s="206"/>
      <c r="M621" s="249" t="s">
        <v>15</v>
      </c>
      <c r="N621" s="245"/>
      <c r="O621" s="235">
        <f t="shared" ref="O621:U623" si="757">SUMIF($N$471:$N$607,$M$615:$M$623,O$471:O$607)</f>
        <v>0</v>
      </c>
      <c r="P621" s="235">
        <f t="shared" si="757"/>
        <v>0</v>
      </c>
      <c r="Q621" s="235">
        <f t="shared" si="757"/>
        <v>0</v>
      </c>
      <c r="R621" s="235">
        <f t="shared" si="757"/>
        <v>0</v>
      </c>
      <c r="S621" s="235">
        <f t="shared" si="757"/>
        <v>0</v>
      </c>
      <c r="T621" s="235">
        <f t="shared" si="757"/>
        <v>0</v>
      </c>
      <c r="U621" s="235">
        <f t="shared" si="757"/>
        <v>0</v>
      </c>
      <c r="W621" s="131"/>
      <c r="X621" s="158">
        <v>0</v>
      </c>
      <c r="Z621" s="5">
        <f t="shared" si="751"/>
        <v>0</v>
      </c>
    </row>
    <row r="622" spans="1:49" ht="19.5" hidden="1" customHeight="1" outlineLevel="1" x14ac:dyDescent="0.2">
      <c r="A622" s="2"/>
      <c r="B622" s="202" t="s">
        <v>23</v>
      </c>
      <c r="C622" s="203"/>
      <c r="D622" s="216"/>
      <c r="E622" s="218">
        <f t="shared" si="753"/>
        <v>0</v>
      </c>
      <c r="F622" s="218">
        <f t="shared" si="753"/>
        <v>0</v>
      </c>
      <c r="G622" s="218">
        <f t="shared" si="753"/>
        <v>0</v>
      </c>
      <c r="H622" s="218">
        <f t="shared" si="753"/>
        <v>0</v>
      </c>
      <c r="I622" s="218">
        <f t="shared" si="753"/>
        <v>0</v>
      </c>
      <c r="J622" s="218">
        <f t="shared" si="753"/>
        <v>0</v>
      </c>
      <c r="K622" s="218">
        <f t="shared" si="753"/>
        <v>0</v>
      </c>
      <c r="L622" s="206"/>
      <c r="M622" s="250" t="s">
        <v>16</v>
      </c>
      <c r="N622" s="246"/>
      <c r="O622" s="239">
        <f t="shared" si="757"/>
        <v>0</v>
      </c>
      <c r="P622" s="239">
        <f t="shared" si="757"/>
        <v>0</v>
      </c>
      <c r="Q622" s="239">
        <f t="shared" si="757"/>
        <v>0</v>
      </c>
      <c r="R622" s="239">
        <f t="shared" si="757"/>
        <v>0</v>
      </c>
      <c r="S622" s="239">
        <f t="shared" si="757"/>
        <v>0</v>
      </c>
      <c r="T622" s="239">
        <f t="shared" si="757"/>
        <v>0</v>
      </c>
      <c r="U622" s="239">
        <f t="shared" si="757"/>
        <v>0</v>
      </c>
      <c r="W622" s="131"/>
      <c r="X622" s="86">
        <v>0</v>
      </c>
      <c r="Z622" s="5">
        <f t="shared" si="751"/>
        <v>0</v>
      </c>
    </row>
    <row r="623" spans="1:49" ht="19.5" hidden="1" customHeight="1" outlineLevel="1" x14ac:dyDescent="0.2">
      <c r="A623" s="2"/>
      <c r="B623" s="202" t="s">
        <v>22</v>
      </c>
      <c r="C623" s="203"/>
      <c r="D623" s="216"/>
      <c r="E623" s="219">
        <f t="shared" si="753"/>
        <v>1495</v>
      </c>
      <c r="F623" s="219">
        <f t="shared" si="753"/>
        <v>0</v>
      </c>
      <c r="G623" s="219">
        <f t="shared" si="753"/>
        <v>1495</v>
      </c>
      <c r="H623" s="219">
        <f t="shared" si="753"/>
        <v>0</v>
      </c>
      <c r="I623" s="219">
        <f t="shared" si="753"/>
        <v>1495</v>
      </c>
      <c r="J623" s="219">
        <f t="shared" si="753"/>
        <v>0</v>
      </c>
      <c r="K623" s="219">
        <f t="shared" si="753"/>
        <v>1495</v>
      </c>
      <c r="L623" s="213"/>
      <c r="M623" s="252" t="s">
        <v>17</v>
      </c>
      <c r="N623" s="248"/>
      <c r="O623" s="244">
        <f t="shared" si="757"/>
        <v>103278</v>
      </c>
      <c r="P623" s="244">
        <f t="shared" si="757"/>
        <v>0</v>
      </c>
      <c r="Q623" s="244">
        <f t="shared" si="757"/>
        <v>103278</v>
      </c>
      <c r="R623" s="244">
        <f t="shared" si="757"/>
        <v>0</v>
      </c>
      <c r="S623" s="244">
        <f t="shared" si="757"/>
        <v>103278</v>
      </c>
      <c r="T623" s="244">
        <f t="shared" si="757"/>
        <v>0</v>
      </c>
      <c r="U623" s="244">
        <f t="shared" si="757"/>
        <v>103278</v>
      </c>
      <c r="W623" s="131"/>
      <c r="X623" s="88">
        <v>103278</v>
      </c>
      <c r="Z623" s="5">
        <f t="shared" si="751"/>
        <v>0</v>
      </c>
      <c r="AA623" s="5" t="s">
        <v>116</v>
      </c>
    </row>
    <row r="624" spans="1:49" ht="19.5" hidden="1" customHeight="1" outlineLevel="1" x14ac:dyDescent="0.2">
      <c r="A624" s="2"/>
      <c r="B624" s="202" t="s">
        <v>43</v>
      </c>
      <c r="C624" s="203"/>
      <c r="D624" s="216"/>
      <c r="E624" s="218">
        <f t="shared" si="753"/>
        <v>0</v>
      </c>
      <c r="F624" s="218">
        <f t="shared" si="753"/>
        <v>0</v>
      </c>
      <c r="G624" s="218">
        <f t="shared" si="753"/>
        <v>0</v>
      </c>
      <c r="H624" s="218">
        <f t="shared" si="753"/>
        <v>0</v>
      </c>
      <c r="I624" s="218">
        <f t="shared" si="753"/>
        <v>0</v>
      </c>
      <c r="J624" s="218">
        <f t="shared" si="753"/>
        <v>0</v>
      </c>
      <c r="K624" s="218">
        <f t="shared" si="753"/>
        <v>0</v>
      </c>
      <c r="L624" s="206"/>
      <c r="M624" s="331" t="s">
        <v>41</v>
      </c>
      <c r="N624" s="221"/>
      <c r="O624" s="214">
        <f t="shared" ref="O624:U626" si="758">SUMIF($M$471:$M$610,$N$624:$N$626,O$471:O$610)</f>
        <v>0</v>
      </c>
      <c r="P624" s="214">
        <f t="shared" si="758"/>
        <v>0</v>
      </c>
      <c r="Q624" s="214">
        <f t="shared" si="758"/>
        <v>0</v>
      </c>
      <c r="R624" s="214">
        <f t="shared" si="758"/>
        <v>0</v>
      </c>
      <c r="S624" s="214">
        <f t="shared" si="758"/>
        <v>0</v>
      </c>
      <c r="T624" s="214">
        <f t="shared" si="758"/>
        <v>0</v>
      </c>
      <c r="U624" s="214">
        <f t="shared" si="758"/>
        <v>0</v>
      </c>
      <c r="W624" s="131"/>
      <c r="X624" s="66"/>
    </row>
    <row r="625" spans="1:49" ht="19.5" hidden="1" customHeight="1" outlineLevel="1" x14ac:dyDescent="0.2">
      <c r="B625" s="202" t="s">
        <v>48</v>
      </c>
      <c r="C625" s="203"/>
      <c r="D625" s="216"/>
      <c r="E625" s="219">
        <f t="shared" si="753"/>
        <v>0</v>
      </c>
      <c r="F625" s="219">
        <f t="shared" si="753"/>
        <v>0</v>
      </c>
      <c r="G625" s="219">
        <f t="shared" si="753"/>
        <v>0</v>
      </c>
      <c r="H625" s="219">
        <f t="shared" si="753"/>
        <v>0</v>
      </c>
      <c r="I625" s="219">
        <f t="shared" si="753"/>
        <v>0</v>
      </c>
      <c r="J625" s="219">
        <f t="shared" si="753"/>
        <v>0</v>
      </c>
      <c r="K625" s="219">
        <f t="shared" si="753"/>
        <v>0</v>
      </c>
      <c r="L625" s="213"/>
      <c r="M625" s="332" t="s">
        <v>36</v>
      </c>
      <c r="N625" s="222"/>
      <c r="O625" s="214">
        <f t="shared" si="758"/>
        <v>0</v>
      </c>
      <c r="P625" s="214">
        <f t="shared" si="758"/>
        <v>0</v>
      </c>
      <c r="Q625" s="214">
        <f t="shared" si="758"/>
        <v>0</v>
      </c>
      <c r="R625" s="214">
        <f t="shared" si="758"/>
        <v>0</v>
      </c>
      <c r="S625" s="214">
        <f t="shared" si="758"/>
        <v>0</v>
      </c>
      <c r="T625" s="214">
        <f t="shared" si="758"/>
        <v>0</v>
      </c>
      <c r="U625" s="214">
        <f t="shared" si="758"/>
        <v>0</v>
      </c>
      <c r="W625" s="131"/>
      <c r="X625" s="66"/>
    </row>
    <row r="626" spans="1:49" ht="19.5" hidden="1" customHeight="1" outlineLevel="1" x14ac:dyDescent="0.2">
      <c r="B626" s="263" t="s">
        <v>58</v>
      </c>
      <c r="C626" s="224"/>
      <c r="D626" s="224"/>
      <c r="E626" s="225">
        <f t="shared" si="753"/>
        <v>0</v>
      </c>
      <c r="F626" s="225">
        <f t="shared" si="753"/>
        <v>0</v>
      </c>
      <c r="G626" s="225">
        <f t="shared" si="753"/>
        <v>0</v>
      </c>
      <c r="H626" s="225">
        <f t="shared" si="753"/>
        <v>0</v>
      </c>
      <c r="I626" s="225">
        <f t="shared" si="753"/>
        <v>0</v>
      </c>
      <c r="J626" s="225">
        <f t="shared" si="753"/>
        <v>0</v>
      </c>
      <c r="K626" s="225">
        <f t="shared" si="753"/>
        <v>0</v>
      </c>
      <c r="L626" s="213"/>
      <c r="M626" s="333" t="s">
        <v>59</v>
      </c>
      <c r="N626" s="227"/>
      <c r="O626" s="214">
        <f t="shared" si="758"/>
        <v>0</v>
      </c>
      <c r="P626" s="214">
        <f t="shared" si="758"/>
        <v>0</v>
      </c>
      <c r="Q626" s="214">
        <f t="shared" si="758"/>
        <v>0</v>
      </c>
      <c r="R626" s="214">
        <f t="shared" si="758"/>
        <v>0</v>
      </c>
      <c r="S626" s="214">
        <f t="shared" si="758"/>
        <v>0</v>
      </c>
      <c r="T626" s="214">
        <f t="shared" si="758"/>
        <v>0</v>
      </c>
      <c r="U626" s="214">
        <f t="shared" si="758"/>
        <v>0</v>
      </c>
      <c r="W626" s="131"/>
      <c r="X626" s="66"/>
    </row>
    <row r="627" spans="1:49" s="9" customFormat="1" ht="19.5" hidden="1" customHeight="1" outlineLevel="1" x14ac:dyDescent="0.2">
      <c r="B627" s="260" t="s">
        <v>14</v>
      </c>
      <c r="C627" s="203"/>
      <c r="D627" s="216"/>
      <c r="E627" s="218">
        <f t="shared" ref="E627" si="759">SUM(E621:E626)+E614</f>
        <v>103278</v>
      </c>
      <c r="F627" s="218">
        <f t="shared" ref="F627" si="760">SUM(F621:F626)+F614</f>
        <v>0</v>
      </c>
      <c r="G627" s="218">
        <f t="shared" ref="G627:I627" si="761">SUM(G621:G626)+G614</f>
        <v>103278</v>
      </c>
      <c r="H627" s="218">
        <f t="shared" si="761"/>
        <v>0</v>
      </c>
      <c r="I627" s="218">
        <f t="shared" si="761"/>
        <v>103278</v>
      </c>
      <c r="J627" s="218">
        <f t="shared" ref="J627:K627" si="762">SUM(J621:J626)+J614</f>
        <v>0</v>
      </c>
      <c r="K627" s="218">
        <f t="shared" si="762"/>
        <v>103278</v>
      </c>
      <c r="L627" s="229"/>
      <c r="M627" s="230" t="s">
        <v>18</v>
      </c>
      <c r="N627" s="231"/>
      <c r="O627" s="214">
        <f t="shared" ref="O627" si="763">+O625+O620+O614+O624+O626</f>
        <v>103278</v>
      </c>
      <c r="P627" s="214">
        <f t="shared" ref="P627:S627" si="764">+P625+P620+P614+P624+P626</f>
        <v>0</v>
      </c>
      <c r="Q627" s="214">
        <f t="shared" si="764"/>
        <v>103278</v>
      </c>
      <c r="R627" s="214">
        <f t="shared" si="764"/>
        <v>0</v>
      </c>
      <c r="S627" s="214">
        <f t="shared" si="764"/>
        <v>103278</v>
      </c>
      <c r="T627" s="214">
        <f t="shared" ref="T627:U627" si="765">+T625+T620+T614+T624+T626</f>
        <v>0</v>
      </c>
      <c r="U627" s="214">
        <f t="shared" si="765"/>
        <v>103278</v>
      </c>
      <c r="V627" s="5"/>
      <c r="W627" s="133"/>
      <c r="X627" s="66">
        <f>+X620+X614</f>
        <v>103278</v>
      </c>
      <c r="Y627" s="5"/>
      <c r="Z627" s="5">
        <v>0</v>
      </c>
      <c r="AA627" s="5"/>
      <c r="AB627" s="5"/>
      <c r="AC627" s="5"/>
      <c r="AD627" s="5"/>
      <c r="AE627" s="5"/>
      <c r="AF627" s="5"/>
      <c r="AG627" s="5"/>
      <c r="AH627" s="5"/>
      <c r="AI627" s="5"/>
      <c r="AJ627" s="5"/>
      <c r="AK627" s="5"/>
      <c r="AL627" s="5"/>
      <c r="AM627" s="5"/>
      <c r="AN627" s="5"/>
      <c r="AO627" s="5"/>
      <c r="AP627" s="5"/>
      <c r="AQ627" s="5"/>
      <c r="AR627" s="5"/>
      <c r="AS627" s="5"/>
      <c r="AT627" s="5"/>
      <c r="AU627" s="5"/>
      <c r="AV627" s="5"/>
      <c r="AW627" s="5"/>
    </row>
    <row r="628" spans="1:49" s="9" customFormat="1" ht="19.5" hidden="1" customHeight="1" outlineLevel="1" x14ac:dyDescent="0.2">
      <c r="B628" s="260"/>
      <c r="C628" s="203"/>
      <c r="D628" s="203"/>
      <c r="E628" s="254"/>
      <c r="F628" s="254"/>
      <c r="G628" s="254"/>
      <c r="H628" s="254"/>
      <c r="I628" s="254"/>
      <c r="J628" s="254"/>
      <c r="K628" s="254"/>
      <c r="L628" s="229"/>
      <c r="M628" s="255"/>
      <c r="N628" s="265" t="s">
        <v>80</v>
      </c>
      <c r="O628" s="254"/>
      <c r="P628" s="254"/>
      <c r="Q628" s="254"/>
      <c r="R628" s="254"/>
      <c r="S628" s="254"/>
      <c r="T628" s="254"/>
      <c r="U628" s="254"/>
      <c r="V628" s="5"/>
      <c r="W628" s="6"/>
      <c r="X628" s="5"/>
      <c r="Y628" s="5"/>
      <c r="Z628" s="5"/>
      <c r="AA628" s="5"/>
      <c r="AB628" s="5"/>
      <c r="AC628" s="5"/>
      <c r="AD628" s="5"/>
      <c r="AE628" s="5"/>
      <c r="AF628" s="5"/>
      <c r="AG628" s="5"/>
      <c r="AH628" s="5"/>
      <c r="AI628" s="5"/>
      <c r="AJ628" s="5"/>
      <c r="AK628" s="5"/>
      <c r="AL628" s="5"/>
      <c r="AM628" s="5"/>
      <c r="AN628" s="5"/>
      <c r="AO628" s="5"/>
      <c r="AP628" s="5"/>
      <c r="AQ628" s="5"/>
      <c r="AR628" s="5"/>
      <c r="AS628" s="5"/>
      <c r="AT628" s="5"/>
      <c r="AU628" s="5"/>
      <c r="AV628" s="5"/>
      <c r="AW628" s="5"/>
    </row>
    <row r="629" spans="1:49" s="9" customFormat="1" ht="19.5" hidden="1" customHeight="1" outlineLevel="1" x14ac:dyDescent="0.2">
      <c r="B629" s="260"/>
      <c r="C629" s="203"/>
      <c r="D629" s="203"/>
      <c r="E629" s="254"/>
      <c r="F629" s="254"/>
      <c r="G629" s="254"/>
      <c r="H629" s="254"/>
      <c r="I629" s="254"/>
      <c r="J629" s="254"/>
      <c r="K629" s="254"/>
      <c r="L629" s="229"/>
      <c r="M629" s="255"/>
      <c r="N629" s="265" t="s">
        <v>46</v>
      </c>
      <c r="O629" s="254"/>
      <c r="P629" s="254"/>
      <c r="Q629" s="254"/>
      <c r="R629" s="254"/>
      <c r="S629" s="254"/>
      <c r="T629" s="254"/>
      <c r="U629" s="254"/>
      <c r="V629" s="5"/>
      <c r="W629" s="6"/>
      <c r="X629" s="5"/>
      <c r="Y629" s="5"/>
      <c r="Z629" s="5"/>
      <c r="AA629" s="5"/>
      <c r="AB629" s="5"/>
      <c r="AC629" s="5"/>
      <c r="AD629" s="5"/>
      <c r="AE629" s="5"/>
      <c r="AF629" s="5"/>
      <c r="AG629" s="5"/>
      <c r="AH629" s="5"/>
      <c r="AI629" s="5"/>
      <c r="AJ629" s="5"/>
      <c r="AK629" s="5"/>
      <c r="AL629" s="5"/>
      <c r="AM629" s="5"/>
      <c r="AN629" s="5"/>
      <c r="AO629" s="5"/>
      <c r="AP629" s="5"/>
      <c r="AQ629" s="5"/>
      <c r="AR629" s="5"/>
      <c r="AS629" s="5"/>
      <c r="AT629" s="5"/>
      <c r="AU629" s="5"/>
      <c r="AV629" s="5"/>
      <c r="AW629" s="5"/>
    </row>
    <row r="630" spans="1:49" s="6" customFormat="1" ht="25.5" hidden="1" customHeight="1" outlineLevel="1" x14ac:dyDescent="0.2">
      <c r="B630" s="166" t="s">
        <v>119</v>
      </c>
      <c r="C630" s="129" t="s">
        <v>131</v>
      </c>
      <c r="D630" s="130"/>
      <c r="E630" s="129"/>
      <c r="F630" s="129"/>
      <c r="G630" s="129"/>
      <c r="H630" s="129"/>
      <c r="I630" s="129"/>
      <c r="J630" s="129"/>
      <c r="K630" s="129"/>
      <c r="L630" s="129"/>
      <c r="M630" s="130"/>
      <c r="N630" s="189"/>
      <c r="O630" s="189"/>
      <c r="P630" s="189"/>
      <c r="Q630" s="189"/>
      <c r="R630" s="189"/>
      <c r="S630" s="189"/>
      <c r="T630" s="189"/>
      <c r="U630" s="189"/>
    </row>
    <row r="631" spans="1:49" ht="40.5" hidden="1" customHeight="1" outlineLevel="1" x14ac:dyDescent="0.2">
      <c r="B631" s="101" t="s">
        <v>0</v>
      </c>
      <c r="C631" s="30"/>
      <c r="D631" s="102"/>
      <c r="E631" s="40" t="str">
        <f t="shared" ref="E631:K631" si="766">+E$6</f>
        <v>Eredeti előirányzat
2025. év</v>
      </c>
      <c r="F631" s="40" t="str">
        <f t="shared" si="766"/>
        <v>1 számú 
módosítás</v>
      </c>
      <c r="G631" s="40" t="str">
        <f t="shared" si="766"/>
        <v>1. Módosított előirányzat
2025. év</v>
      </c>
      <c r="H631" s="40" t="str">
        <f t="shared" si="766"/>
        <v>2 számú 
módosítás</v>
      </c>
      <c r="I631" s="40" t="str">
        <f t="shared" si="766"/>
        <v>2. Módosított előirányzat
2025. év</v>
      </c>
      <c r="J631" s="40" t="str">
        <f t="shared" si="766"/>
        <v>3 számú 
módosítás</v>
      </c>
      <c r="K631" s="40" t="str">
        <f t="shared" si="766"/>
        <v>3. Módosított előirányzat
2025. év</v>
      </c>
      <c r="L631" s="55"/>
      <c r="M631" s="61" t="s">
        <v>1</v>
      </c>
      <c r="N631" s="103"/>
      <c r="O631" s="40" t="str">
        <f t="shared" ref="O631:U631" si="767">+O$6</f>
        <v>Eredeti előirányzat
2025. év</v>
      </c>
      <c r="P631" s="40" t="str">
        <f t="shared" si="767"/>
        <v>1 számú 
módosítás</v>
      </c>
      <c r="Q631" s="40" t="str">
        <f t="shared" si="767"/>
        <v>1. Módosított előirányzat
2025. év</v>
      </c>
      <c r="R631" s="40" t="str">
        <f t="shared" si="767"/>
        <v>2 számú 
módosítás</v>
      </c>
      <c r="S631" s="40" t="str">
        <f t="shared" si="767"/>
        <v>2. Módosított előirányzat
2025. év</v>
      </c>
      <c r="T631" s="40" t="str">
        <f t="shared" si="767"/>
        <v>3 számú 
módosítás</v>
      </c>
      <c r="U631" s="40" t="str">
        <f t="shared" si="767"/>
        <v>3. Módosított előirányzat
2025. év</v>
      </c>
    </row>
    <row r="632" spans="1:49" ht="19.5" hidden="1" customHeight="1" outlineLevel="1" x14ac:dyDescent="0.2">
      <c r="B632" s="147"/>
      <c r="C632" s="148" t="s">
        <v>2</v>
      </c>
      <c r="D632" s="149"/>
      <c r="E632" s="150">
        <f t="shared" ref="E632:I632" si="768">+E633+E634+E635+E636</f>
        <v>0</v>
      </c>
      <c r="F632" s="150">
        <f t="shared" si="768"/>
        <v>0</v>
      </c>
      <c r="G632" s="150">
        <f t="shared" si="768"/>
        <v>0</v>
      </c>
      <c r="H632" s="150">
        <f t="shared" si="768"/>
        <v>0</v>
      </c>
      <c r="I632" s="150">
        <f t="shared" si="768"/>
        <v>0</v>
      </c>
      <c r="J632" s="150">
        <f t="shared" ref="J632:K632" si="769">+J633+J634+J635+J636</f>
        <v>0</v>
      </c>
      <c r="K632" s="150">
        <f t="shared" si="769"/>
        <v>0</v>
      </c>
      <c r="L632" s="50"/>
      <c r="M632" s="151" t="s">
        <v>3</v>
      </c>
      <c r="N632" s="152"/>
      <c r="O632" s="80">
        <f t="shared" ref="O632:P632" si="770">SUM(O633:O637)</f>
        <v>0</v>
      </c>
      <c r="P632" s="80">
        <f t="shared" si="770"/>
        <v>0</v>
      </c>
      <c r="Q632" s="80">
        <f>+O632+P632</f>
        <v>0</v>
      </c>
      <c r="R632" s="80">
        <f t="shared" ref="R632" si="771">SUM(R633:R637)</f>
        <v>0</v>
      </c>
      <c r="S632" s="80">
        <f>+Q632+R632</f>
        <v>0</v>
      </c>
      <c r="T632" s="80">
        <f t="shared" ref="T632" si="772">SUM(T633:T637)</f>
        <v>0</v>
      </c>
      <c r="U632" s="80">
        <f>SUM(U633:U637)</f>
        <v>0</v>
      </c>
    </row>
    <row r="633" spans="1:49" ht="19.5" hidden="1" customHeight="1" outlineLevel="1" x14ac:dyDescent="0.2">
      <c r="B633" s="153"/>
      <c r="C633" s="154" t="s">
        <v>4</v>
      </c>
      <c r="D633" s="154"/>
      <c r="E633" s="155"/>
      <c r="F633" s="155">
        <v>0</v>
      </c>
      <c r="G633" s="155"/>
      <c r="H633" s="155"/>
      <c r="I633" s="155"/>
      <c r="J633" s="155"/>
      <c r="K633" s="155"/>
      <c r="L633" s="52"/>
      <c r="M633" s="156"/>
      <c r="N633" s="157" t="s">
        <v>6</v>
      </c>
      <c r="O633" s="158">
        <v>0</v>
      </c>
      <c r="P633" s="158">
        <v>0</v>
      </c>
      <c r="Q633" s="158">
        <f t="shared" ref="Q633:Q645" si="773">+O633+P633</f>
        <v>0</v>
      </c>
      <c r="R633" s="158">
        <v>0</v>
      </c>
      <c r="S633" s="158">
        <f t="shared" ref="S633:S645" si="774">+Q633+R633</f>
        <v>0</v>
      </c>
      <c r="T633" s="158">
        <v>0</v>
      </c>
      <c r="U633" s="158">
        <f>+S633+T633</f>
        <v>0</v>
      </c>
    </row>
    <row r="634" spans="1:49" ht="23.25" hidden="1" customHeight="1" outlineLevel="1" x14ac:dyDescent="0.2">
      <c r="A634" s="2"/>
      <c r="B634" s="105"/>
      <c r="C634" s="21" t="s">
        <v>5</v>
      </c>
      <c r="D634" s="22"/>
      <c r="E634" s="8">
        <v>0</v>
      </c>
      <c r="F634" s="8">
        <v>0</v>
      </c>
      <c r="G634" s="8">
        <f>+E634+F634</f>
        <v>0</v>
      </c>
      <c r="H634" s="8">
        <v>0</v>
      </c>
      <c r="I634" s="8">
        <f>+G634+H634</f>
        <v>0</v>
      </c>
      <c r="J634" s="8">
        <v>0</v>
      </c>
      <c r="K634" s="8">
        <f>+I634+J634</f>
        <v>0</v>
      </c>
      <c r="L634" s="52"/>
      <c r="M634" s="59"/>
      <c r="N634" s="23" t="s">
        <v>8</v>
      </c>
      <c r="O634" s="86">
        <v>0</v>
      </c>
      <c r="P634" s="86">
        <v>0</v>
      </c>
      <c r="Q634" s="86">
        <f t="shared" si="773"/>
        <v>0</v>
      </c>
      <c r="R634" s="86">
        <v>0</v>
      </c>
      <c r="S634" s="86">
        <f t="shared" si="774"/>
        <v>0</v>
      </c>
      <c r="T634" s="86">
        <v>0</v>
      </c>
      <c r="U634" s="86">
        <f>+S634+T634</f>
        <v>0</v>
      </c>
    </row>
    <row r="635" spans="1:49" ht="19.5" hidden="1" customHeight="1" outlineLevel="1" x14ac:dyDescent="0.2">
      <c r="A635" s="2"/>
      <c r="B635" s="105"/>
      <c r="C635" s="21" t="s">
        <v>7</v>
      </c>
      <c r="D635" s="22"/>
      <c r="E635" s="8"/>
      <c r="F635" s="8">
        <v>0</v>
      </c>
      <c r="G635" s="8">
        <f t="shared" ref="G635:G645" si="775">+E635+F635</f>
        <v>0</v>
      </c>
      <c r="H635" s="8">
        <v>0</v>
      </c>
      <c r="I635" s="8">
        <f t="shared" ref="I635:I645" si="776">+G635+H635</f>
        <v>0</v>
      </c>
      <c r="J635" s="8">
        <v>0</v>
      </c>
      <c r="K635" s="8">
        <f t="shared" ref="K635:K645" si="777">+I635+J635</f>
        <v>0</v>
      </c>
      <c r="L635" s="52"/>
      <c r="M635" s="59"/>
      <c r="N635" s="24" t="s">
        <v>9</v>
      </c>
      <c r="O635" s="86">
        <v>0</v>
      </c>
      <c r="P635" s="86">
        <v>0</v>
      </c>
      <c r="Q635" s="86">
        <f t="shared" si="773"/>
        <v>0</v>
      </c>
      <c r="R635" s="86">
        <v>0</v>
      </c>
      <c r="S635" s="86">
        <f t="shared" si="774"/>
        <v>0</v>
      </c>
      <c r="T635" s="86">
        <v>0</v>
      </c>
      <c r="U635" s="86">
        <f>+S635+T635</f>
        <v>0</v>
      </c>
    </row>
    <row r="636" spans="1:49" ht="19.5" hidden="1" customHeight="1" outlineLevel="1" x14ac:dyDescent="0.2">
      <c r="A636" s="2"/>
      <c r="B636" s="105"/>
      <c r="C636" s="21" t="s">
        <v>21</v>
      </c>
      <c r="D636" s="22"/>
      <c r="E636" s="8"/>
      <c r="F636" s="8">
        <v>0</v>
      </c>
      <c r="G636" s="8">
        <f t="shared" si="775"/>
        <v>0</v>
      </c>
      <c r="H636" s="8">
        <v>0</v>
      </c>
      <c r="I636" s="8">
        <f t="shared" si="776"/>
        <v>0</v>
      </c>
      <c r="J636" s="8">
        <v>0</v>
      </c>
      <c r="K636" s="8">
        <f t="shared" si="777"/>
        <v>0</v>
      </c>
      <c r="L636" s="52"/>
      <c r="M636" s="59"/>
      <c r="N636" s="24" t="s">
        <v>11</v>
      </c>
      <c r="O636" s="86"/>
      <c r="P636" s="86">
        <v>0</v>
      </c>
      <c r="Q636" s="86">
        <f t="shared" si="773"/>
        <v>0</v>
      </c>
      <c r="R636" s="86">
        <v>0</v>
      </c>
      <c r="S636" s="86">
        <f t="shared" si="774"/>
        <v>0</v>
      </c>
      <c r="T636" s="86">
        <v>0</v>
      </c>
      <c r="U636" s="86">
        <f>+S636+T636</f>
        <v>0</v>
      </c>
    </row>
    <row r="637" spans="1:49" ht="19.5" hidden="1" customHeight="1" outlineLevel="1" x14ac:dyDescent="0.2">
      <c r="A637" s="2"/>
      <c r="B637" s="106"/>
      <c r="C637" s="25"/>
      <c r="D637" s="25"/>
      <c r="E637" s="107"/>
      <c r="F637" s="107">
        <v>0</v>
      </c>
      <c r="G637" s="8">
        <f t="shared" si="775"/>
        <v>0</v>
      </c>
      <c r="H637" s="107">
        <v>0</v>
      </c>
      <c r="I637" s="8">
        <f t="shared" si="776"/>
        <v>0</v>
      </c>
      <c r="J637" s="107">
        <v>0</v>
      </c>
      <c r="K637" s="8">
        <f t="shared" si="777"/>
        <v>0</v>
      </c>
      <c r="L637" s="56"/>
      <c r="M637" s="60"/>
      <c r="N637" s="27" t="s">
        <v>12</v>
      </c>
      <c r="O637" s="87"/>
      <c r="P637" s="87">
        <v>0</v>
      </c>
      <c r="Q637" s="87">
        <f t="shared" si="773"/>
        <v>0</v>
      </c>
      <c r="R637" s="87">
        <v>0</v>
      </c>
      <c r="S637" s="87">
        <f t="shared" si="774"/>
        <v>0</v>
      </c>
      <c r="T637" s="87">
        <v>0</v>
      </c>
      <c r="U637" s="87">
        <f>+S637+T637</f>
        <v>0</v>
      </c>
    </row>
    <row r="638" spans="1:49" ht="19.5" hidden="1" customHeight="1" outlineLevel="1" x14ac:dyDescent="0.2">
      <c r="A638" s="2"/>
      <c r="B638" s="106"/>
      <c r="C638" s="25"/>
      <c r="D638" s="25"/>
      <c r="E638" s="107"/>
      <c r="F638" s="107">
        <v>0</v>
      </c>
      <c r="G638" s="8">
        <f t="shared" si="775"/>
        <v>0</v>
      </c>
      <c r="H638" s="107">
        <v>0</v>
      </c>
      <c r="I638" s="8">
        <f t="shared" si="776"/>
        <v>0</v>
      </c>
      <c r="J638" s="107">
        <v>0</v>
      </c>
      <c r="K638" s="8">
        <f t="shared" si="777"/>
        <v>0</v>
      </c>
      <c r="L638" s="33"/>
      <c r="M638" s="151" t="s">
        <v>13</v>
      </c>
      <c r="N638" s="152"/>
      <c r="O638" s="66">
        <f t="shared" ref="O638:P638" si="778">SUM(O639:O641)</f>
        <v>0</v>
      </c>
      <c r="P638" s="66">
        <f t="shared" si="778"/>
        <v>0</v>
      </c>
      <c r="Q638" s="66">
        <f t="shared" si="773"/>
        <v>0</v>
      </c>
      <c r="R638" s="66">
        <f t="shared" ref="R638" si="779">SUM(R639:R641)</f>
        <v>0</v>
      </c>
      <c r="S638" s="66">
        <f t="shared" si="774"/>
        <v>0</v>
      </c>
      <c r="T638" s="66">
        <f t="shared" ref="T638" si="780">SUM(T639:T641)</f>
        <v>0</v>
      </c>
      <c r="U638" s="80">
        <f>SUM(U639:U641)</f>
        <v>0</v>
      </c>
    </row>
    <row r="639" spans="1:49" ht="19.5" hidden="1" customHeight="1" outlineLevel="1" x14ac:dyDescent="0.2">
      <c r="A639" s="2"/>
      <c r="B639" s="147"/>
      <c r="C639" s="148" t="s">
        <v>10</v>
      </c>
      <c r="D639" s="12"/>
      <c r="E639" s="13">
        <f>149-149</f>
        <v>0</v>
      </c>
      <c r="F639" s="13">
        <v>0</v>
      </c>
      <c r="G639" s="13">
        <f t="shared" si="775"/>
        <v>0</v>
      </c>
      <c r="H639" s="13">
        <v>0</v>
      </c>
      <c r="I639" s="13">
        <f t="shared" si="776"/>
        <v>0</v>
      </c>
      <c r="J639" s="13">
        <v>0</v>
      </c>
      <c r="K639" s="13">
        <f t="shared" si="777"/>
        <v>0</v>
      </c>
      <c r="L639" s="50"/>
      <c r="M639" s="156"/>
      <c r="N639" s="157" t="s">
        <v>15</v>
      </c>
      <c r="O639" s="158"/>
      <c r="P639" s="158">
        <v>0</v>
      </c>
      <c r="Q639" s="158">
        <f t="shared" si="773"/>
        <v>0</v>
      </c>
      <c r="R639" s="158">
        <v>0</v>
      </c>
      <c r="S639" s="158">
        <f t="shared" si="774"/>
        <v>0</v>
      </c>
      <c r="T639" s="158">
        <v>0</v>
      </c>
      <c r="U639" s="158">
        <f t="shared" ref="U639:U644" si="781">+S639+T639</f>
        <v>0</v>
      </c>
    </row>
    <row r="640" spans="1:49" ht="19.5" hidden="1" customHeight="1" outlineLevel="1" x14ac:dyDescent="0.2">
      <c r="A640" s="2"/>
      <c r="B640" s="147"/>
      <c r="C640" s="148" t="s">
        <v>23</v>
      </c>
      <c r="D640" s="12"/>
      <c r="E640" s="15">
        <v>0</v>
      </c>
      <c r="F640" s="15">
        <v>0</v>
      </c>
      <c r="G640" s="15">
        <f t="shared" si="775"/>
        <v>0</v>
      </c>
      <c r="H640" s="15">
        <v>0</v>
      </c>
      <c r="I640" s="15">
        <f t="shared" si="776"/>
        <v>0</v>
      </c>
      <c r="J640" s="15">
        <v>0</v>
      </c>
      <c r="K640" s="15">
        <f t="shared" si="777"/>
        <v>0</v>
      </c>
      <c r="L640" s="51"/>
      <c r="M640" s="59"/>
      <c r="N640" s="24" t="s">
        <v>16</v>
      </c>
      <c r="O640" s="86"/>
      <c r="P640" s="86">
        <v>0</v>
      </c>
      <c r="Q640" s="86">
        <f t="shared" si="773"/>
        <v>0</v>
      </c>
      <c r="R640" s="86">
        <v>0</v>
      </c>
      <c r="S640" s="86">
        <f t="shared" si="774"/>
        <v>0</v>
      </c>
      <c r="T640" s="86">
        <v>0</v>
      </c>
      <c r="U640" s="86">
        <f t="shared" si="781"/>
        <v>0</v>
      </c>
    </row>
    <row r="641" spans="1:49" ht="19.5" hidden="1" customHeight="1" outlineLevel="1" x14ac:dyDescent="0.2">
      <c r="A641" s="2"/>
      <c r="B641" s="147"/>
      <c r="C641" s="148" t="s">
        <v>22</v>
      </c>
      <c r="D641" s="12"/>
      <c r="E641" s="64"/>
      <c r="F641" s="64">
        <v>0</v>
      </c>
      <c r="G641" s="64">
        <f t="shared" si="775"/>
        <v>0</v>
      </c>
      <c r="H641" s="64">
        <v>0</v>
      </c>
      <c r="I641" s="64">
        <f t="shared" si="776"/>
        <v>0</v>
      </c>
      <c r="J641" s="64">
        <v>0</v>
      </c>
      <c r="K641" s="64">
        <f t="shared" si="777"/>
        <v>0</v>
      </c>
      <c r="M641" s="108"/>
      <c r="N641" s="109" t="s">
        <v>17</v>
      </c>
      <c r="O641" s="88"/>
      <c r="P641" s="88">
        <v>0</v>
      </c>
      <c r="Q641" s="88">
        <f t="shared" si="773"/>
        <v>0</v>
      </c>
      <c r="R641" s="88">
        <v>0</v>
      </c>
      <c r="S641" s="88">
        <f t="shared" si="774"/>
        <v>0</v>
      </c>
      <c r="T641" s="88">
        <v>0</v>
      </c>
      <c r="U641" s="88">
        <f t="shared" si="781"/>
        <v>0</v>
      </c>
    </row>
    <row r="642" spans="1:49" ht="19.5" hidden="1" customHeight="1" outlineLevel="1" x14ac:dyDescent="0.2">
      <c r="A642" s="2"/>
      <c r="B642" s="147"/>
      <c r="C642" s="148" t="s">
        <v>43</v>
      </c>
      <c r="D642" s="12"/>
      <c r="E642" s="15"/>
      <c r="F642" s="15">
        <v>0</v>
      </c>
      <c r="G642" s="15">
        <f t="shared" si="775"/>
        <v>0</v>
      </c>
      <c r="H642" s="15">
        <v>0</v>
      </c>
      <c r="I642" s="15">
        <f t="shared" si="776"/>
        <v>0</v>
      </c>
      <c r="J642" s="15">
        <v>0</v>
      </c>
      <c r="K642" s="15">
        <f t="shared" si="777"/>
        <v>0</v>
      </c>
      <c r="L642" s="51"/>
      <c r="M642" s="160" t="s">
        <v>41</v>
      </c>
      <c r="N642" s="14"/>
      <c r="O642" s="66"/>
      <c r="P642" s="66">
        <v>0</v>
      </c>
      <c r="Q642" s="66">
        <f t="shared" si="773"/>
        <v>0</v>
      </c>
      <c r="R642" s="66">
        <v>0</v>
      </c>
      <c r="S642" s="66">
        <f t="shared" si="774"/>
        <v>0</v>
      </c>
      <c r="T642" s="66">
        <v>0</v>
      </c>
      <c r="U642" s="66">
        <f t="shared" si="781"/>
        <v>0</v>
      </c>
    </row>
    <row r="643" spans="1:49" ht="19.5" hidden="1" customHeight="1" outlineLevel="1" x14ac:dyDescent="0.2">
      <c r="B643" s="147"/>
      <c r="C643" s="148" t="s">
        <v>48</v>
      </c>
      <c r="D643" s="12"/>
      <c r="E643" s="64"/>
      <c r="F643" s="64">
        <v>0</v>
      </c>
      <c r="G643" s="64">
        <f t="shared" si="775"/>
        <v>0</v>
      </c>
      <c r="H643" s="64">
        <v>0</v>
      </c>
      <c r="I643" s="64">
        <f t="shared" si="776"/>
        <v>0</v>
      </c>
      <c r="J643" s="64">
        <v>0</v>
      </c>
      <c r="K643" s="64">
        <f t="shared" si="777"/>
        <v>0</v>
      </c>
      <c r="L643" s="33"/>
      <c r="M643" s="61" t="s">
        <v>36</v>
      </c>
      <c r="N643" s="32"/>
      <c r="O643" s="66"/>
      <c r="P643" s="66">
        <v>0</v>
      </c>
      <c r="Q643" s="66">
        <f t="shared" si="773"/>
        <v>0</v>
      </c>
      <c r="R643" s="66">
        <v>0</v>
      </c>
      <c r="S643" s="66">
        <f t="shared" si="774"/>
        <v>0</v>
      </c>
      <c r="T643" s="66">
        <v>0</v>
      </c>
      <c r="U643" s="66">
        <f t="shared" si="781"/>
        <v>0</v>
      </c>
    </row>
    <row r="644" spans="1:49" ht="19.5" hidden="1" customHeight="1" outlineLevel="1" thickBot="1" x14ac:dyDescent="0.25">
      <c r="B644" s="110"/>
      <c r="C644" s="41" t="s">
        <v>58</v>
      </c>
      <c r="D644" s="41"/>
      <c r="E644" s="65"/>
      <c r="F644" s="65">
        <v>0</v>
      </c>
      <c r="G644" s="65">
        <f t="shared" si="775"/>
        <v>0</v>
      </c>
      <c r="H644" s="65">
        <v>0</v>
      </c>
      <c r="I644" s="65">
        <f t="shared" si="776"/>
        <v>0</v>
      </c>
      <c r="J644" s="65">
        <v>0</v>
      </c>
      <c r="K644" s="65">
        <f t="shared" si="777"/>
        <v>0</v>
      </c>
      <c r="L644" s="33"/>
      <c r="M644" s="161" t="s">
        <v>59</v>
      </c>
      <c r="N644" s="145"/>
      <c r="O644" s="97"/>
      <c r="P644" s="97">
        <v>0</v>
      </c>
      <c r="Q644" s="97">
        <f t="shared" si="773"/>
        <v>0</v>
      </c>
      <c r="R644" s="97">
        <v>0</v>
      </c>
      <c r="S644" s="97">
        <f t="shared" si="774"/>
        <v>0</v>
      </c>
      <c r="T644" s="97">
        <v>0</v>
      </c>
      <c r="U644" s="97">
        <f t="shared" si="781"/>
        <v>0</v>
      </c>
    </row>
    <row r="645" spans="1:49" s="9" customFormat="1" ht="19.5" hidden="1" customHeight="1" outlineLevel="1" thickBot="1" x14ac:dyDescent="0.25">
      <c r="B645" s="162" t="s">
        <v>14</v>
      </c>
      <c r="C645" s="148"/>
      <c r="D645" s="12"/>
      <c r="E645" s="15">
        <f t="shared" ref="E645:F645" si="782">SUM(E639:E644)+E632</f>
        <v>0</v>
      </c>
      <c r="F645" s="15">
        <f t="shared" si="782"/>
        <v>0</v>
      </c>
      <c r="G645" s="15">
        <f t="shared" si="775"/>
        <v>0</v>
      </c>
      <c r="H645" s="15">
        <f t="shared" ref="H645:J645" si="783">SUM(H639:H644)+H632</f>
        <v>0</v>
      </c>
      <c r="I645" s="15">
        <f t="shared" si="776"/>
        <v>0</v>
      </c>
      <c r="J645" s="15">
        <f t="shared" si="783"/>
        <v>0</v>
      </c>
      <c r="K645" s="15">
        <f t="shared" si="777"/>
        <v>0</v>
      </c>
      <c r="L645" s="73"/>
      <c r="M645" s="163" t="s">
        <v>18</v>
      </c>
      <c r="N645" s="164"/>
      <c r="O645" s="66">
        <f t="shared" ref="O645:P645" si="784">+O643+O638+O632+O642+O644</f>
        <v>0</v>
      </c>
      <c r="P645" s="66">
        <f t="shared" si="784"/>
        <v>0</v>
      </c>
      <c r="Q645" s="66">
        <f t="shared" si="773"/>
        <v>0</v>
      </c>
      <c r="R645" s="66">
        <f t="shared" ref="R645" si="785">+R643+R638+R632+R642+R644</f>
        <v>0</v>
      </c>
      <c r="S645" s="66">
        <f t="shared" si="774"/>
        <v>0</v>
      </c>
      <c r="T645" s="66">
        <f t="shared" ref="T645" si="786">+T643+T638+T632+T642+T644</f>
        <v>0</v>
      </c>
      <c r="U645" s="66">
        <f>+U644+U643+U642+U638+U632</f>
        <v>0</v>
      </c>
      <c r="V645" s="5"/>
      <c r="X645" s="328">
        <f>+U645-K645</f>
        <v>0</v>
      </c>
      <c r="Y645" s="5"/>
      <c r="Z645" s="5"/>
      <c r="AA645" s="5"/>
      <c r="AB645" s="5"/>
      <c r="AC645" s="5"/>
      <c r="AD645" s="5"/>
      <c r="AE645" s="5"/>
      <c r="AF645" s="5"/>
      <c r="AG645" s="5"/>
      <c r="AH645" s="5"/>
      <c r="AI645" s="5"/>
      <c r="AJ645" s="5"/>
      <c r="AK645" s="5"/>
      <c r="AL645" s="5"/>
      <c r="AM645" s="5"/>
      <c r="AN645" s="5"/>
      <c r="AO645" s="5"/>
      <c r="AP645" s="5"/>
      <c r="AQ645" s="5"/>
      <c r="AR645" s="5"/>
      <c r="AS645" s="5"/>
      <c r="AT645" s="5"/>
      <c r="AU645" s="5"/>
      <c r="AV645" s="5"/>
      <c r="AW645" s="5"/>
    </row>
    <row r="646" spans="1:49" ht="15" hidden="1" customHeight="1" outlineLevel="1" x14ac:dyDescent="0.2">
      <c r="B646" s="69" t="s">
        <v>40</v>
      </c>
      <c r="C646" s="68" t="s">
        <v>39</v>
      </c>
      <c r="D646" s="68"/>
      <c r="E646" s="68"/>
      <c r="F646" s="68"/>
      <c r="G646" s="68"/>
      <c r="H646" s="68"/>
      <c r="I646" s="68"/>
      <c r="J646" s="68"/>
      <c r="K646" s="68"/>
      <c r="M646" s="119"/>
      <c r="N646" s="120"/>
      <c r="O646" s="91"/>
      <c r="P646" s="91"/>
      <c r="Q646" s="91"/>
      <c r="R646" s="91"/>
      <c r="S646" s="91"/>
      <c r="T646" s="91"/>
      <c r="U646" s="91"/>
    </row>
    <row r="647" spans="1:49" ht="20.25" hidden="1" customHeight="1" outlineLevel="1" x14ac:dyDescent="0.2">
      <c r="B647" s="11" t="s">
        <v>0</v>
      </c>
      <c r="C647" s="67"/>
      <c r="D647" s="12"/>
      <c r="E647" s="28" t="str">
        <f t="shared" ref="E647:K647" si="787">+E$6</f>
        <v>Eredeti előirányzat
2025. év</v>
      </c>
      <c r="F647" s="28" t="str">
        <f t="shared" si="787"/>
        <v>1 számú 
módosítás</v>
      </c>
      <c r="G647" s="28" t="str">
        <f t="shared" si="787"/>
        <v>1. Módosított előirányzat
2025. év</v>
      </c>
      <c r="H647" s="28" t="str">
        <f t="shared" si="787"/>
        <v>2 számú 
módosítás</v>
      </c>
      <c r="I647" s="28" t="str">
        <f t="shared" si="787"/>
        <v>2. Módosított előirányzat
2025. év</v>
      </c>
      <c r="J647" s="28" t="str">
        <f t="shared" si="787"/>
        <v>3 számú 
módosítás</v>
      </c>
      <c r="K647" s="28" t="str">
        <f t="shared" si="787"/>
        <v>3. Módosított előirányzat
2025. év</v>
      </c>
      <c r="L647" s="57"/>
      <c r="M647" s="92" t="s">
        <v>1</v>
      </c>
      <c r="N647" s="62"/>
      <c r="O647" s="29" t="str">
        <f t="shared" ref="O647:U647" si="788">+O$6</f>
        <v>Eredeti előirányzat
2025. év</v>
      </c>
      <c r="P647" s="29" t="str">
        <f t="shared" si="788"/>
        <v>1 számú 
módosítás</v>
      </c>
      <c r="Q647" s="29" t="str">
        <f t="shared" si="788"/>
        <v>1. Módosított előirányzat
2025. év</v>
      </c>
      <c r="R647" s="29" t="str">
        <f t="shared" si="788"/>
        <v>2 számú 
módosítás</v>
      </c>
      <c r="S647" s="29" t="str">
        <f t="shared" si="788"/>
        <v>2. Módosított előirányzat
2025. év</v>
      </c>
      <c r="T647" s="29" t="str">
        <f t="shared" si="788"/>
        <v>3 számú 
módosítás</v>
      </c>
      <c r="U647" s="29" t="str">
        <f t="shared" si="788"/>
        <v>3. Módosított előirányzat
2025. év</v>
      </c>
    </row>
    <row r="648" spans="1:49" ht="20.25" hidden="1" customHeight="1" outlineLevel="1" x14ac:dyDescent="0.2">
      <c r="B648" s="42"/>
      <c r="C648" s="67" t="s">
        <v>2</v>
      </c>
      <c r="D648" s="77"/>
      <c r="E648" s="7">
        <f t="shared" ref="E648:I648" si="789">+E649+E650+E651+E652</f>
        <v>0</v>
      </c>
      <c r="F648" s="7">
        <f t="shared" si="789"/>
        <v>0</v>
      </c>
      <c r="G648" s="7">
        <f t="shared" si="789"/>
        <v>0</v>
      </c>
      <c r="H648" s="7">
        <f t="shared" si="789"/>
        <v>0</v>
      </c>
      <c r="I648" s="7">
        <f t="shared" si="789"/>
        <v>0</v>
      </c>
      <c r="J648" s="7">
        <f t="shared" ref="J648:K648" si="790">+J649+J650+J651+J652</f>
        <v>0</v>
      </c>
      <c r="K648" s="7">
        <f t="shared" si="790"/>
        <v>0</v>
      </c>
      <c r="M648" s="78" t="s">
        <v>3</v>
      </c>
      <c r="N648" s="79"/>
      <c r="O648" s="80">
        <f t="shared" ref="O648:S648" si="791">SUM(O649:O653)</f>
        <v>0</v>
      </c>
      <c r="P648" s="80">
        <f t="shared" si="791"/>
        <v>0</v>
      </c>
      <c r="Q648" s="80">
        <f t="shared" si="791"/>
        <v>0</v>
      </c>
      <c r="R648" s="80">
        <f t="shared" si="791"/>
        <v>0</v>
      </c>
      <c r="S648" s="80">
        <f t="shared" si="791"/>
        <v>0</v>
      </c>
      <c r="T648" s="80">
        <f t="shared" ref="T648:U648" si="792">SUM(T649:T653)</f>
        <v>0</v>
      </c>
      <c r="U648" s="80">
        <f t="shared" si="792"/>
        <v>0</v>
      </c>
    </row>
    <row r="649" spans="1:49" ht="20.25" hidden="1" customHeight="1" outlineLevel="1" x14ac:dyDescent="0.2">
      <c r="B649" s="93"/>
      <c r="C649" s="81" t="s">
        <v>4</v>
      </c>
      <c r="D649" s="81"/>
      <c r="E649" s="82"/>
      <c r="F649" s="82"/>
      <c r="G649" s="82"/>
      <c r="H649" s="82"/>
      <c r="I649" s="82"/>
      <c r="J649" s="82"/>
      <c r="K649" s="82"/>
      <c r="M649" s="83"/>
      <c r="N649" s="84" t="s">
        <v>6</v>
      </c>
      <c r="O649" s="85"/>
      <c r="P649" s="85"/>
      <c r="Q649" s="85"/>
      <c r="R649" s="85"/>
      <c r="S649" s="85"/>
      <c r="T649" s="85"/>
      <c r="U649" s="85"/>
    </row>
    <row r="650" spans="1:49" ht="20.25" hidden="1" customHeight="1" outlineLevel="1" x14ac:dyDescent="0.2">
      <c r="B650" s="43"/>
      <c r="C650" s="21" t="s">
        <v>5</v>
      </c>
      <c r="D650" s="22"/>
      <c r="E650" s="8"/>
      <c r="F650" s="8"/>
      <c r="G650" s="8"/>
      <c r="H650" s="8"/>
      <c r="I650" s="8"/>
      <c r="J650" s="8"/>
      <c r="K650" s="8"/>
      <c r="M650" s="59"/>
      <c r="N650" s="23" t="s">
        <v>8</v>
      </c>
      <c r="O650" s="86"/>
      <c r="P650" s="86"/>
      <c r="Q650" s="86"/>
      <c r="R650" s="86"/>
      <c r="S650" s="86"/>
      <c r="T650" s="86"/>
      <c r="U650" s="86"/>
    </row>
    <row r="651" spans="1:49" ht="20.25" hidden="1" customHeight="1" outlineLevel="1" x14ac:dyDescent="0.2">
      <c r="B651" s="43"/>
      <c r="C651" s="21" t="s">
        <v>7</v>
      </c>
      <c r="D651" s="22"/>
      <c r="E651" s="8"/>
      <c r="F651" s="8"/>
      <c r="G651" s="8"/>
      <c r="H651" s="8"/>
      <c r="I651" s="8"/>
      <c r="J651" s="8"/>
      <c r="K651" s="8"/>
      <c r="M651" s="59"/>
      <c r="N651" s="24" t="s">
        <v>9</v>
      </c>
      <c r="O651" s="86"/>
      <c r="P651" s="86"/>
      <c r="Q651" s="86"/>
      <c r="R651" s="86"/>
      <c r="S651" s="86"/>
      <c r="T651" s="86"/>
      <c r="U651" s="86"/>
    </row>
    <row r="652" spans="1:49" ht="20.25" hidden="1" customHeight="1" outlineLevel="1" x14ac:dyDescent="0.2">
      <c r="B652" s="43"/>
      <c r="C652" s="21" t="s">
        <v>21</v>
      </c>
      <c r="D652" s="22"/>
      <c r="E652" s="8"/>
      <c r="F652" s="8"/>
      <c r="G652" s="8"/>
      <c r="H652" s="8"/>
      <c r="I652" s="8"/>
      <c r="J652" s="8"/>
      <c r="K652" s="8"/>
      <c r="M652" s="59"/>
      <c r="N652" s="24" t="s">
        <v>11</v>
      </c>
      <c r="O652" s="86"/>
      <c r="P652" s="86"/>
      <c r="Q652" s="86"/>
      <c r="R652" s="86"/>
      <c r="S652" s="86"/>
      <c r="T652" s="86"/>
      <c r="U652" s="86"/>
    </row>
    <row r="653" spans="1:49" ht="20.25" hidden="1" customHeight="1" outlineLevel="1" x14ac:dyDescent="0.2">
      <c r="B653" s="44"/>
      <c r="C653" s="25"/>
      <c r="D653" s="25"/>
      <c r="E653" s="26"/>
      <c r="F653" s="26"/>
      <c r="G653" s="26"/>
      <c r="H653" s="26"/>
      <c r="I653" s="26"/>
      <c r="J653" s="26"/>
      <c r="K653" s="26"/>
      <c r="M653" s="60"/>
      <c r="N653" s="27" t="s">
        <v>12</v>
      </c>
      <c r="O653" s="87"/>
      <c r="P653" s="87"/>
      <c r="Q653" s="87"/>
      <c r="R653" s="87"/>
      <c r="S653" s="87"/>
      <c r="T653" s="87"/>
      <c r="U653" s="87"/>
    </row>
    <row r="654" spans="1:49" ht="20.25" hidden="1" customHeight="1" outlineLevel="1" x14ac:dyDescent="0.2">
      <c r="B654" s="42"/>
      <c r="C654" s="67" t="s">
        <v>10</v>
      </c>
      <c r="D654" s="12"/>
      <c r="E654" s="13"/>
      <c r="F654" s="13"/>
      <c r="G654" s="13"/>
      <c r="H654" s="13"/>
      <c r="I654" s="13"/>
      <c r="J654" s="13"/>
      <c r="K654" s="13"/>
      <c r="M654" s="78" t="s">
        <v>13</v>
      </c>
      <c r="N654" s="79"/>
      <c r="O654" s="94">
        <f t="shared" ref="O654:S654" si="793">SUM(O655:O657)</f>
        <v>0</v>
      </c>
      <c r="P654" s="94">
        <f t="shared" si="793"/>
        <v>0</v>
      </c>
      <c r="Q654" s="94">
        <f t="shared" si="793"/>
        <v>0</v>
      </c>
      <c r="R654" s="94">
        <f t="shared" si="793"/>
        <v>0</v>
      </c>
      <c r="S654" s="94">
        <f t="shared" si="793"/>
        <v>0</v>
      </c>
      <c r="T654" s="94">
        <f t="shared" ref="T654:U654" si="794">SUM(T655:T657)</f>
        <v>0</v>
      </c>
      <c r="U654" s="94">
        <f t="shared" si="794"/>
        <v>0</v>
      </c>
    </row>
    <row r="655" spans="1:49" ht="20.25" hidden="1" customHeight="1" outlineLevel="1" x14ac:dyDescent="0.2">
      <c r="B655" s="42"/>
      <c r="C655" s="67" t="s">
        <v>23</v>
      </c>
      <c r="D655" s="12"/>
      <c r="E655" s="15"/>
      <c r="F655" s="15"/>
      <c r="G655" s="15"/>
      <c r="H655" s="15"/>
      <c r="I655" s="15"/>
      <c r="J655" s="15"/>
      <c r="K655" s="15"/>
      <c r="M655" s="83"/>
      <c r="N655" s="84" t="s">
        <v>15</v>
      </c>
      <c r="O655" s="85"/>
      <c r="P655" s="85"/>
      <c r="Q655" s="85"/>
      <c r="R655" s="85"/>
      <c r="S655" s="85"/>
      <c r="T655" s="85"/>
      <c r="U655" s="85"/>
    </row>
    <row r="656" spans="1:49" ht="20.25" hidden="1" customHeight="1" outlineLevel="1" x14ac:dyDescent="0.2">
      <c r="B656" s="42"/>
      <c r="C656" s="67" t="s">
        <v>22</v>
      </c>
      <c r="D656" s="12"/>
      <c r="E656" s="64"/>
      <c r="F656" s="64"/>
      <c r="G656" s="64"/>
      <c r="H656" s="64"/>
      <c r="I656" s="64"/>
      <c r="J656" s="64"/>
      <c r="K656" s="64"/>
      <c r="M656" s="59"/>
      <c r="N656" s="24" t="s">
        <v>16</v>
      </c>
      <c r="O656" s="86"/>
      <c r="P656" s="86"/>
      <c r="Q656" s="86"/>
      <c r="R656" s="86"/>
      <c r="S656" s="86"/>
      <c r="T656" s="86"/>
      <c r="U656" s="86"/>
    </row>
    <row r="657" spans="1:26" ht="20.25" hidden="1" customHeight="1" outlineLevel="1" x14ac:dyDescent="0.2">
      <c r="B657" s="42"/>
      <c r="C657" s="67"/>
      <c r="D657" s="12"/>
      <c r="E657" s="15"/>
      <c r="F657" s="15"/>
      <c r="G657" s="15"/>
      <c r="H657" s="15"/>
      <c r="I657" s="15"/>
      <c r="J657" s="15"/>
      <c r="K657" s="15"/>
      <c r="M657" s="59"/>
      <c r="N657" s="24" t="s">
        <v>17</v>
      </c>
      <c r="O657" s="88"/>
      <c r="P657" s="88"/>
      <c r="Q657" s="88"/>
      <c r="R657" s="88"/>
      <c r="S657" s="88"/>
      <c r="T657" s="88"/>
      <c r="U657" s="88"/>
    </row>
    <row r="658" spans="1:26" ht="20.25" hidden="1" customHeight="1" outlineLevel="1" thickBot="1" x14ac:dyDescent="0.25">
      <c r="B658" s="45"/>
      <c r="C658" s="41"/>
      <c r="D658" s="31"/>
      <c r="E658" s="65"/>
      <c r="F658" s="65"/>
      <c r="G658" s="65"/>
      <c r="H658" s="65"/>
      <c r="I658" s="65"/>
      <c r="J658" s="65"/>
      <c r="K658" s="65"/>
      <c r="M658" s="78" t="s">
        <v>36</v>
      </c>
      <c r="N658" s="79"/>
      <c r="O658" s="66"/>
      <c r="P658" s="66"/>
      <c r="Q658" s="66"/>
      <c r="R658" s="66"/>
      <c r="S658" s="66"/>
      <c r="T658" s="66"/>
      <c r="U658" s="66"/>
    </row>
    <row r="659" spans="1:26" ht="20.25" hidden="1" customHeight="1" outlineLevel="1" thickBot="1" x14ac:dyDescent="0.25">
      <c r="B659" s="46" t="s">
        <v>14</v>
      </c>
      <c r="C659" s="67"/>
      <c r="D659" s="12"/>
      <c r="E659" s="15">
        <f t="shared" ref="E659:I659" si="795">SUM(E654:E658)+E648</f>
        <v>0</v>
      </c>
      <c r="F659" s="15">
        <f t="shared" si="795"/>
        <v>0</v>
      </c>
      <c r="G659" s="15">
        <f t="shared" si="795"/>
        <v>0</v>
      </c>
      <c r="H659" s="15">
        <f t="shared" si="795"/>
        <v>0</v>
      </c>
      <c r="I659" s="15">
        <f t="shared" si="795"/>
        <v>0</v>
      </c>
      <c r="J659" s="15">
        <f t="shared" ref="J659:K659" si="796">SUM(J654:J658)+J648</f>
        <v>0</v>
      </c>
      <c r="K659" s="15">
        <f t="shared" si="796"/>
        <v>0</v>
      </c>
      <c r="M659" s="89" t="s">
        <v>18</v>
      </c>
      <c r="N659" s="90"/>
      <c r="O659" s="47">
        <f t="shared" ref="O659:S659" si="797">+O658+O654+O648</f>
        <v>0</v>
      </c>
      <c r="P659" s="47">
        <f t="shared" si="797"/>
        <v>0</v>
      </c>
      <c r="Q659" s="47">
        <f t="shared" si="797"/>
        <v>0</v>
      </c>
      <c r="R659" s="47">
        <f t="shared" si="797"/>
        <v>0</v>
      </c>
      <c r="S659" s="47">
        <f t="shared" si="797"/>
        <v>0</v>
      </c>
      <c r="T659" s="47">
        <f t="shared" ref="T659:U659" si="798">+T658+T654+T648</f>
        <v>0</v>
      </c>
      <c r="U659" s="47">
        <f t="shared" si="798"/>
        <v>0</v>
      </c>
      <c r="X659" s="328">
        <f>+U659-K659</f>
        <v>0</v>
      </c>
    </row>
    <row r="660" spans="1:26" s="6" customFormat="1" ht="25.5" hidden="1" customHeight="1" outlineLevel="1" collapsed="1" x14ac:dyDescent="0.2">
      <c r="B660" s="166" t="s">
        <v>119</v>
      </c>
      <c r="C660" s="129" t="s">
        <v>131</v>
      </c>
      <c r="D660" s="130"/>
      <c r="E660" s="129"/>
      <c r="F660" s="129"/>
      <c r="G660" s="129"/>
      <c r="H660" s="129"/>
      <c r="I660" s="129"/>
      <c r="J660" s="129"/>
      <c r="K660" s="129"/>
      <c r="L660" s="129"/>
      <c r="M660" s="130"/>
      <c r="N660" s="189"/>
      <c r="O660" s="189"/>
      <c r="P660" s="189"/>
      <c r="Q660" s="189"/>
      <c r="R660" s="189"/>
      <c r="S660" s="189"/>
      <c r="T660" s="189"/>
      <c r="U660" s="189"/>
    </row>
    <row r="661" spans="1:26" ht="40.5" hidden="1" customHeight="1" outlineLevel="1" x14ac:dyDescent="0.2">
      <c r="B661" s="101" t="s">
        <v>0</v>
      </c>
      <c r="C661" s="30"/>
      <c r="D661" s="102"/>
      <c r="E661" s="40" t="str">
        <f t="shared" ref="E661:K661" si="799">+E$6</f>
        <v>Eredeti előirányzat
2025. év</v>
      </c>
      <c r="F661" s="40" t="str">
        <f t="shared" si="799"/>
        <v>1 számú 
módosítás</v>
      </c>
      <c r="G661" s="40" t="str">
        <f t="shared" si="799"/>
        <v>1. Módosított előirányzat
2025. év</v>
      </c>
      <c r="H661" s="40" t="str">
        <f t="shared" si="799"/>
        <v>2 számú 
módosítás</v>
      </c>
      <c r="I661" s="40" t="str">
        <f t="shared" si="799"/>
        <v>2. Módosított előirányzat
2025. év</v>
      </c>
      <c r="J661" s="40" t="str">
        <f t="shared" si="799"/>
        <v>3 számú 
módosítás</v>
      </c>
      <c r="K661" s="40" t="str">
        <f t="shared" si="799"/>
        <v>3. Módosított előirányzat
2025. év</v>
      </c>
      <c r="L661" s="55"/>
      <c r="M661" s="61" t="s">
        <v>1</v>
      </c>
      <c r="N661" s="103"/>
      <c r="O661" s="40" t="str">
        <f t="shared" ref="O661:U661" si="800">+O$6</f>
        <v>Eredeti előirányzat
2025. év</v>
      </c>
      <c r="P661" s="40" t="str">
        <f t="shared" si="800"/>
        <v>1 számú 
módosítás</v>
      </c>
      <c r="Q661" s="40" t="str">
        <f t="shared" si="800"/>
        <v>1. Módosított előirányzat
2025. év</v>
      </c>
      <c r="R661" s="40" t="str">
        <f t="shared" si="800"/>
        <v>2 számú 
módosítás</v>
      </c>
      <c r="S661" s="40" t="str">
        <f t="shared" si="800"/>
        <v>2. Módosított előirányzat
2025. év</v>
      </c>
      <c r="T661" s="40" t="str">
        <f t="shared" si="800"/>
        <v>3 számú 
módosítás</v>
      </c>
      <c r="U661" s="40" t="str">
        <f t="shared" si="800"/>
        <v>3. Módosított előirányzat
2025. év</v>
      </c>
      <c r="X661" s="1" t="s">
        <v>83</v>
      </c>
    </row>
    <row r="662" spans="1:26" ht="19.5" hidden="1" customHeight="1" outlineLevel="1" x14ac:dyDescent="0.2">
      <c r="B662" s="147"/>
      <c r="C662" s="148" t="s">
        <v>2</v>
      </c>
      <c r="D662" s="149"/>
      <c r="E662" s="150">
        <f t="shared" ref="E662:I662" si="801">+E663+E664+E665+E666</f>
        <v>0</v>
      </c>
      <c r="F662" s="150">
        <f t="shared" si="801"/>
        <v>0</v>
      </c>
      <c r="G662" s="150">
        <f t="shared" si="801"/>
        <v>0</v>
      </c>
      <c r="H662" s="150">
        <f t="shared" si="801"/>
        <v>0</v>
      </c>
      <c r="I662" s="150">
        <f t="shared" si="801"/>
        <v>0</v>
      </c>
      <c r="J662" s="150">
        <f t="shared" ref="J662:K662" si="802">+J663+J664+J665+J666</f>
        <v>0</v>
      </c>
      <c r="K662" s="150">
        <f t="shared" si="802"/>
        <v>0</v>
      </c>
      <c r="L662" s="50"/>
      <c r="M662" s="151" t="s">
        <v>3</v>
      </c>
      <c r="N662" s="152"/>
      <c r="O662" s="80">
        <f t="shared" ref="O662:P662" si="803">SUM(O663:O667)</f>
        <v>0</v>
      </c>
      <c r="P662" s="80">
        <f t="shared" si="803"/>
        <v>0</v>
      </c>
      <c r="Q662" s="80">
        <f>+O662+P662</f>
        <v>0</v>
      </c>
      <c r="R662" s="80">
        <f t="shared" ref="R662" si="804">SUM(R663:R667)</f>
        <v>0</v>
      </c>
      <c r="S662" s="80">
        <f>+Q662+R662</f>
        <v>0</v>
      </c>
      <c r="T662" s="80">
        <f t="shared" ref="T662" si="805">SUM(T663:T667)</f>
        <v>0</v>
      </c>
      <c r="U662" s="80">
        <f>SUM(U663:U667)</f>
        <v>0</v>
      </c>
      <c r="X662" s="80">
        <f>SUM(X663:X667)</f>
        <v>0</v>
      </c>
    </row>
    <row r="663" spans="1:26" ht="19.5" hidden="1" customHeight="1" outlineLevel="1" x14ac:dyDescent="0.2">
      <c r="B663" s="153"/>
      <c r="C663" s="154" t="s">
        <v>4</v>
      </c>
      <c r="D663" s="154"/>
      <c r="E663" s="155"/>
      <c r="F663" s="155"/>
      <c r="G663" s="155"/>
      <c r="H663" s="155"/>
      <c r="I663" s="155"/>
      <c r="J663" s="155"/>
      <c r="K663" s="155"/>
      <c r="L663" s="52"/>
      <c r="M663" s="156"/>
      <c r="N663" s="157" t="s">
        <v>6</v>
      </c>
      <c r="O663" s="158">
        <v>0</v>
      </c>
      <c r="P663" s="158">
        <v>0</v>
      </c>
      <c r="Q663" s="158">
        <f t="shared" ref="Q663:Q675" si="806">+O663+P663</f>
        <v>0</v>
      </c>
      <c r="R663" s="158">
        <v>0</v>
      </c>
      <c r="S663" s="158">
        <f t="shared" ref="S663:S675" si="807">+Q663+R663</f>
        <v>0</v>
      </c>
      <c r="T663" s="158">
        <v>0</v>
      </c>
      <c r="U663" s="158">
        <f>+S663+T663</f>
        <v>0</v>
      </c>
      <c r="X663" s="158"/>
      <c r="Z663" s="5">
        <f t="shared" ref="Z663:Z675" si="808">+X663-U663</f>
        <v>0</v>
      </c>
    </row>
    <row r="664" spans="1:26" ht="23.25" hidden="1" customHeight="1" outlineLevel="1" x14ac:dyDescent="0.2">
      <c r="A664" s="2"/>
      <c r="B664" s="105"/>
      <c r="C664" s="21" t="s">
        <v>5</v>
      </c>
      <c r="D664" s="22"/>
      <c r="E664" s="8">
        <v>0</v>
      </c>
      <c r="F664" s="8">
        <v>0</v>
      </c>
      <c r="G664" s="8">
        <v>0</v>
      </c>
      <c r="H664" s="8">
        <v>0</v>
      </c>
      <c r="I664" s="8">
        <v>0</v>
      </c>
      <c r="J664" s="8">
        <v>0</v>
      </c>
      <c r="K664" s="8">
        <v>0</v>
      </c>
      <c r="L664" s="52"/>
      <c r="M664" s="59"/>
      <c r="N664" s="23" t="s">
        <v>8</v>
      </c>
      <c r="O664" s="86">
        <v>0</v>
      </c>
      <c r="P664" s="86">
        <v>0</v>
      </c>
      <c r="Q664" s="86">
        <f t="shared" si="806"/>
        <v>0</v>
      </c>
      <c r="R664" s="86">
        <v>0</v>
      </c>
      <c r="S664" s="86">
        <f t="shared" si="807"/>
        <v>0</v>
      </c>
      <c r="T664" s="86">
        <v>0</v>
      </c>
      <c r="U664" s="86">
        <f>+S664+T664</f>
        <v>0</v>
      </c>
      <c r="X664" s="86"/>
      <c r="Z664" s="5">
        <f t="shared" si="808"/>
        <v>0</v>
      </c>
    </row>
    <row r="665" spans="1:26" ht="19.5" hidden="1" customHeight="1" outlineLevel="1" x14ac:dyDescent="0.2">
      <c r="A665" s="2"/>
      <c r="B665" s="105"/>
      <c r="C665" s="21" t="s">
        <v>7</v>
      </c>
      <c r="D665" s="22"/>
      <c r="E665" s="8"/>
      <c r="F665" s="8">
        <v>0</v>
      </c>
      <c r="G665" s="8">
        <v>0</v>
      </c>
      <c r="H665" s="8">
        <v>0</v>
      </c>
      <c r="I665" s="8">
        <v>0</v>
      </c>
      <c r="J665" s="8">
        <v>0</v>
      </c>
      <c r="K665" s="8">
        <v>0</v>
      </c>
      <c r="L665" s="52"/>
      <c r="M665" s="59"/>
      <c r="N665" s="24" t="s">
        <v>9</v>
      </c>
      <c r="O665" s="86">
        <v>0</v>
      </c>
      <c r="P665" s="86">
        <v>0</v>
      </c>
      <c r="Q665" s="86">
        <f t="shared" si="806"/>
        <v>0</v>
      </c>
      <c r="R665" s="86">
        <v>0</v>
      </c>
      <c r="S665" s="86">
        <f t="shared" si="807"/>
        <v>0</v>
      </c>
      <c r="T665" s="86">
        <v>0</v>
      </c>
      <c r="U665" s="86">
        <f>+S665+T665</f>
        <v>0</v>
      </c>
      <c r="X665" s="86"/>
      <c r="Z665" s="5">
        <f t="shared" si="808"/>
        <v>0</v>
      </c>
    </row>
    <row r="666" spans="1:26" ht="19.5" hidden="1" customHeight="1" outlineLevel="1" x14ac:dyDescent="0.2">
      <c r="A666" s="2"/>
      <c r="B666" s="105"/>
      <c r="C666" s="21" t="s">
        <v>21</v>
      </c>
      <c r="D666" s="22"/>
      <c r="E666" s="8"/>
      <c r="F666" s="8">
        <v>0</v>
      </c>
      <c r="G666" s="8">
        <v>0</v>
      </c>
      <c r="H666" s="8">
        <v>0</v>
      </c>
      <c r="I666" s="8">
        <v>0</v>
      </c>
      <c r="J666" s="8">
        <v>0</v>
      </c>
      <c r="K666" s="8">
        <v>0</v>
      </c>
      <c r="L666" s="52"/>
      <c r="M666" s="59"/>
      <c r="N666" s="24" t="s">
        <v>11</v>
      </c>
      <c r="O666" s="86"/>
      <c r="P666" s="86">
        <v>0</v>
      </c>
      <c r="Q666" s="86">
        <f t="shared" si="806"/>
        <v>0</v>
      </c>
      <c r="R666" s="86">
        <v>0</v>
      </c>
      <c r="S666" s="86">
        <f t="shared" si="807"/>
        <v>0</v>
      </c>
      <c r="T666" s="86">
        <v>0</v>
      </c>
      <c r="U666" s="86">
        <f>+S666+T666</f>
        <v>0</v>
      </c>
      <c r="X666" s="86"/>
      <c r="Z666" s="5">
        <f t="shared" si="808"/>
        <v>0</v>
      </c>
    </row>
    <row r="667" spans="1:26" ht="19.5" hidden="1" customHeight="1" outlineLevel="1" x14ac:dyDescent="0.2">
      <c r="A667" s="2"/>
      <c r="B667" s="106"/>
      <c r="C667" s="25"/>
      <c r="D667" s="25"/>
      <c r="E667" s="107"/>
      <c r="F667" s="107">
        <v>0</v>
      </c>
      <c r="G667" s="107">
        <v>0</v>
      </c>
      <c r="H667" s="107">
        <v>0</v>
      </c>
      <c r="I667" s="107">
        <v>0</v>
      </c>
      <c r="J667" s="107">
        <v>0</v>
      </c>
      <c r="K667" s="107">
        <v>0</v>
      </c>
      <c r="L667" s="56"/>
      <c r="M667" s="60"/>
      <c r="N667" s="27" t="s">
        <v>12</v>
      </c>
      <c r="O667" s="87"/>
      <c r="P667" s="87">
        <v>0</v>
      </c>
      <c r="Q667" s="87">
        <f t="shared" si="806"/>
        <v>0</v>
      </c>
      <c r="R667" s="87">
        <v>0</v>
      </c>
      <c r="S667" s="87">
        <f t="shared" si="807"/>
        <v>0</v>
      </c>
      <c r="T667" s="87">
        <v>0</v>
      </c>
      <c r="U667" s="87">
        <f>+S667+T667</f>
        <v>0</v>
      </c>
      <c r="X667" s="87"/>
      <c r="Z667" s="5">
        <f t="shared" si="808"/>
        <v>0</v>
      </c>
    </row>
    <row r="668" spans="1:26" ht="19.5" hidden="1" customHeight="1" outlineLevel="1" x14ac:dyDescent="0.2">
      <c r="A668" s="2"/>
      <c r="B668" s="106"/>
      <c r="C668" s="25"/>
      <c r="D668" s="25"/>
      <c r="E668" s="107"/>
      <c r="F668" s="107">
        <v>0</v>
      </c>
      <c r="G668" s="107">
        <v>0</v>
      </c>
      <c r="H668" s="107">
        <v>0</v>
      </c>
      <c r="I668" s="107">
        <v>0</v>
      </c>
      <c r="J668" s="107">
        <v>0</v>
      </c>
      <c r="K668" s="107">
        <v>0</v>
      </c>
      <c r="L668" s="33"/>
      <c r="M668" s="151" t="s">
        <v>13</v>
      </c>
      <c r="N668" s="152"/>
      <c r="O668" s="66">
        <f t="shared" ref="O668:P668" si="809">SUM(O669:O671)</f>
        <v>0</v>
      </c>
      <c r="P668" s="66">
        <f t="shared" si="809"/>
        <v>0</v>
      </c>
      <c r="Q668" s="66">
        <f t="shared" si="806"/>
        <v>0</v>
      </c>
      <c r="R668" s="66">
        <f t="shared" ref="R668" si="810">SUM(R669:R671)</f>
        <v>0</v>
      </c>
      <c r="S668" s="66">
        <f t="shared" si="807"/>
        <v>0</v>
      </c>
      <c r="T668" s="66">
        <f t="shared" ref="T668" si="811">SUM(T669:T671)</f>
        <v>0</v>
      </c>
      <c r="U668" s="80">
        <f>SUM(U669:U671)</f>
        <v>0</v>
      </c>
      <c r="X668" s="66">
        <f>SUM(X669:X671)</f>
        <v>0</v>
      </c>
      <c r="Z668" s="5">
        <f t="shared" si="808"/>
        <v>0</v>
      </c>
    </row>
    <row r="669" spans="1:26" ht="19.5" hidden="1" customHeight="1" outlineLevel="1" x14ac:dyDescent="0.2">
      <c r="A669" s="2"/>
      <c r="B669" s="147"/>
      <c r="C669" s="148" t="s">
        <v>10</v>
      </c>
      <c r="D669" s="12"/>
      <c r="E669" s="13">
        <f>149-149</f>
        <v>0</v>
      </c>
      <c r="F669" s="13">
        <v>0</v>
      </c>
      <c r="G669" s="13">
        <v>0</v>
      </c>
      <c r="H669" s="13">
        <v>0</v>
      </c>
      <c r="I669" s="13">
        <v>0</v>
      </c>
      <c r="J669" s="13">
        <v>0</v>
      </c>
      <c r="K669" s="13">
        <v>0</v>
      </c>
      <c r="L669" s="50"/>
      <c r="M669" s="156"/>
      <c r="N669" s="157" t="s">
        <v>15</v>
      </c>
      <c r="O669" s="158"/>
      <c r="P669" s="158">
        <v>0</v>
      </c>
      <c r="Q669" s="158">
        <f t="shared" si="806"/>
        <v>0</v>
      </c>
      <c r="R669" s="158">
        <v>0</v>
      </c>
      <c r="S669" s="158">
        <f t="shared" si="807"/>
        <v>0</v>
      </c>
      <c r="T669" s="158">
        <v>0</v>
      </c>
      <c r="U669" s="158">
        <f t="shared" ref="U669:U674" si="812">+S669+T669</f>
        <v>0</v>
      </c>
      <c r="X669" s="158"/>
      <c r="Z669" s="5">
        <f t="shared" si="808"/>
        <v>0</v>
      </c>
    </row>
    <row r="670" spans="1:26" ht="19.5" hidden="1" customHeight="1" outlineLevel="1" x14ac:dyDescent="0.2">
      <c r="A670" s="2"/>
      <c r="B670" s="147"/>
      <c r="C670" s="148" t="s">
        <v>23</v>
      </c>
      <c r="D670" s="12"/>
      <c r="E670" s="15">
        <v>0</v>
      </c>
      <c r="F670" s="15">
        <v>0</v>
      </c>
      <c r="G670" s="15">
        <v>0</v>
      </c>
      <c r="H670" s="15">
        <v>0</v>
      </c>
      <c r="I670" s="15">
        <v>0</v>
      </c>
      <c r="J670" s="15">
        <v>0</v>
      </c>
      <c r="K670" s="15">
        <v>0</v>
      </c>
      <c r="L670" s="51"/>
      <c r="M670" s="59"/>
      <c r="N670" s="24" t="s">
        <v>16</v>
      </c>
      <c r="O670" s="86"/>
      <c r="P670" s="86">
        <v>0</v>
      </c>
      <c r="Q670" s="86">
        <f t="shared" si="806"/>
        <v>0</v>
      </c>
      <c r="R670" s="86">
        <v>0</v>
      </c>
      <c r="S670" s="86">
        <f t="shared" si="807"/>
        <v>0</v>
      </c>
      <c r="T670" s="86">
        <v>0</v>
      </c>
      <c r="U670" s="86">
        <f t="shared" si="812"/>
        <v>0</v>
      </c>
      <c r="X670" s="86"/>
      <c r="Z670" s="5">
        <f t="shared" si="808"/>
        <v>0</v>
      </c>
    </row>
    <row r="671" spans="1:26" ht="19.5" hidden="1" customHeight="1" outlineLevel="1" x14ac:dyDescent="0.2">
      <c r="A671" s="2"/>
      <c r="B671" s="147"/>
      <c r="C671" s="148" t="s">
        <v>22</v>
      </c>
      <c r="D671" s="12"/>
      <c r="E671" s="64"/>
      <c r="F671" s="64">
        <v>0</v>
      </c>
      <c r="G671" s="64">
        <v>0</v>
      </c>
      <c r="H671" s="64">
        <v>0</v>
      </c>
      <c r="I671" s="64">
        <v>0</v>
      </c>
      <c r="J671" s="64">
        <v>0</v>
      </c>
      <c r="K671" s="64">
        <v>0</v>
      </c>
      <c r="M671" s="108"/>
      <c r="N671" s="109" t="s">
        <v>17</v>
      </c>
      <c r="O671" s="88"/>
      <c r="P671" s="88">
        <v>0</v>
      </c>
      <c r="Q671" s="88">
        <f t="shared" si="806"/>
        <v>0</v>
      </c>
      <c r="R671" s="88">
        <v>0</v>
      </c>
      <c r="S671" s="88">
        <f t="shared" si="807"/>
        <v>0</v>
      </c>
      <c r="T671" s="88">
        <v>0</v>
      </c>
      <c r="U671" s="88">
        <f t="shared" si="812"/>
        <v>0</v>
      </c>
      <c r="X671" s="88"/>
      <c r="Z671" s="5">
        <f t="shared" si="808"/>
        <v>0</v>
      </c>
    </row>
    <row r="672" spans="1:26" ht="19.5" hidden="1" customHeight="1" outlineLevel="1" x14ac:dyDescent="0.2">
      <c r="A672" s="2"/>
      <c r="B672" s="147"/>
      <c r="C672" s="148" t="s">
        <v>43</v>
      </c>
      <c r="D672" s="12"/>
      <c r="E672" s="15"/>
      <c r="F672" s="15"/>
      <c r="G672" s="15">
        <v>0</v>
      </c>
      <c r="H672" s="15">
        <v>0</v>
      </c>
      <c r="I672" s="15">
        <v>0</v>
      </c>
      <c r="J672" s="15">
        <v>0</v>
      </c>
      <c r="K672" s="15">
        <v>0</v>
      </c>
      <c r="L672" s="51"/>
      <c r="M672" s="160" t="s">
        <v>41</v>
      </c>
      <c r="N672" s="14"/>
      <c r="O672" s="66"/>
      <c r="P672" s="66">
        <v>0</v>
      </c>
      <c r="Q672" s="66">
        <f t="shared" si="806"/>
        <v>0</v>
      </c>
      <c r="R672" s="66">
        <v>0</v>
      </c>
      <c r="S672" s="66">
        <f t="shared" si="807"/>
        <v>0</v>
      </c>
      <c r="T672" s="66">
        <v>0</v>
      </c>
      <c r="U672" s="66">
        <f t="shared" si="812"/>
        <v>0</v>
      </c>
      <c r="X672" s="66"/>
      <c r="Z672" s="5">
        <f t="shared" si="808"/>
        <v>0</v>
      </c>
    </row>
    <row r="673" spans="1:49" ht="19.5" hidden="1" customHeight="1" outlineLevel="1" x14ac:dyDescent="0.2">
      <c r="B673" s="147"/>
      <c r="C673" s="148" t="s">
        <v>48</v>
      </c>
      <c r="D673" s="12"/>
      <c r="E673" s="64"/>
      <c r="F673" s="64">
        <v>0</v>
      </c>
      <c r="G673" s="64">
        <v>0</v>
      </c>
      <c r="H673" s="64">
        <v>0</v>
      </c>
      <c r="I673" s="64">
        <v>0</v>
      </c>
      <c r="J673" s="64">
        <v>0</v>
      </c>
      <c r="K673" s="64">
        <v>0</v>
      </c>
      <c r="L673" s="33"/>
      <c r="M673" s="61" t="s">
        <v>36</v>
      </c>
      <c r="N673" s="32"/>
      <c r="O673" s="66"/>
      <c r="P673" s="66">
        <v>0</v>
      </c>
      <c r="Q673" s="66">
        <f t="shared" si="806"/>
        <v>0</v>
      </c>
      <c r="R673" s="66">
        <v>0</v>
      </c>
      <c r="S673" s="66">
        <f t="shared" si="807"/>
        <v>0</v>
      </c>
      <c r="T673" s="66">
        <v>0</v>
      </c>
      <c r="U673" s="66">
        <f t="shared" si="812"/>
        <v>0</v>
      </c>
      <c r="X673" s="66"/>
      <c r="Z673" s="5">
        <f t="shared" si="808"/>
        <v>0</v>
      </c>
    </row>
    <row r="674" spans="1:49" ht="19.5" hidden="1" customHeight="1" outlineLevel="1" x14ac:dyDescent="0.2">
      <c r="B674" s="110"/>
      <c r="C674" s="41" t="s">
        <v>58</v>
      </c>
      <c r="D674" s="41"/>
      <c r="E674" s="65"/>
      <c r="F674" s="65"/>
      <c r="G674" s="65">
        <v>0</v>
      </c>
      <c r="H674" s="65">
        <v>0</v>
      </c>
      <c r="I674" s="65">
        <v>0</v>
      </c>
      <c r="J674" s="65">
        <v>0</v>
      </c>
      <c r="K674" s="65">
        <v>0</v>
      </c>
      <c r="L674" s="33"/>
      <c r="M674" s="161" t="s">
        <v>59</v>
      </c>
      <c r="N674" s="145"/>
      <c r="O674" s="97"/>
      <c r="P674" s="97">
        <v>0</v>
      </c>
      <c r="Q674" s="97">
        <f t="shared" si="806"/>
        <v>0</v>
      </c>
      <c r="R674" s="97">
        <v>0</v>
      </c>
      <c r="S674" s="97">
        <f t="shared" si="807"/>
        <v>0</v>
      </c>
      <c r="T674" s="97">
        <v>0</v>
      </c>
      <c r="U674" s="97">
        <f t="shared" si="812"/>
        <v>0</v>
      </c>
      <c r="X674" s="66"/>
      <c r="Z674" s="5">
        <f t="shared" si="808"/>
        <v>0</v>
      </c>
    </row>
    <row r="675" spans="1:49" s="9" customFormat="1" ht="19.5" hidden="1" customHeight="1" outlineLevel="1" x14ac:dyDescent="0.2">
      <c r="B675" s="162" t="s">
        <v>14</v>
      </c>
      <c r="C675" s="148"/>
      <c r="D675" s="12"/>
      <c r="E675" s="15">
        <f t="shared" ref="E675" si="813">SUM(E669:E674)+E662</f>
        <v>0</v>
      </c>
      <c r="F675" s="15">
        <f t="shared" ref="F675" si="814">SUM(F669:F674)+F662</f>
        <v>0</v>
      </c>
      <c r="G675" s="15">
        <f t="shared" ref="G675:I675" si="815">SUM(G669:G674)+G662</f>
        <v>0</v>
      </c>
      <c r="H675" s="15">
        <f t="shared" si="815"/>
        <v>0</v>
      </c>
      <c r="I675" s="15">
        <f t="shared" si="815"/>
        <v>0</v>
      </c>
      <c r="J675" s="15">
        <f t="shared" ref="J675:K675" si="816">SUM(J669:J674)+J662</f>
        <v>0</v>
      </c>
      <c r="K675" s="15">
        <f t="shared" si="816"/>
        <v>0</v>
      </c>
      <c r="L675" s="73"/>
      <c r="M675" s="163" t="s">
        <v>18</v>
      </c>
      <c r="N675" s="164"/>
      <c r="O675" s="66">
        <f t="shared" ref="O675:P675" si="817">+O673+O668+O662+O672+O674</f>
        <v>0</v>
      </c>
      <c r="P675" s="66">
        <f t="shared" si="817"/>
        <v>0</v>
      </c>
      <c r="Q675" s="66">
        <f t="shared" si="806"/>
        <v>0</v>
      </c>
      <c r="R675" s="66">
        <f t="shared" ref="R675" si="818">+R673+R668+R662+R672+R674</f>
        <v>0</v>
      </c>
      <c r="S675" s="66">
        <f t="shared" si="807"/>
        <v>0</v>
      </c>
      <c r="T675" s="66">
        <f t="shared" ref="T675" si="819">+T673+T668+T662+T672+T674</f>
        <v>0</v>
      </c>
      <c r="U675" s="66">
        <f>+U674+U673+U672+U668+U662</f>
        <v>0</v>
      </c>
      <c r="V675" s="5"/>
      <c r="X675" s="66">
        <f>+X668+X662</f>
        <v>0</v>
      </c>
      <c r="Y675" s="5"/>
      <c r="Z675" s="5">
        <f t="shared" si="808"/>
        <v>0</v>
      </c>
      <c r="AA675" s="5"/>
      <c r="AB675" s="5"/>
      <c r="AC675" s="5"/>
      <c r="AD675" s="5"/>
      <c r="AE675" s="5"/>
      <c r="AF675" s="5"/>
      <c r="AG675" s="5"/>
      <c r="AH675" s="5"/>
      <c r="AI675" s="5"/>
      <c r="AJ675" s="5"/>
      <c r="AK675" s="5"/>
      <c r="AL675" s="5"/>
      <c r="AM675" s="5"/>
      <c r="AN675" s="5"/>
      <c r="AO675" s="5"/>
      <c r="AP675" s="5"/>
      <c r="AQ675" s="5"/>
      <c r="AR675" s="5"/>
      <c r="AS675" s="5"/>
      <c r="AT675" s="5"/>
      <c r="AU675" s="5"/>
      <c r="AV675" s="5"/>
      <c r="AW675" s="5"/>
    </row>
    <row r="676" spans="1:49" s="6" customFormat="1" ht="25.5" hidden="1" customHeight="1" outlineLevel="1" x14ac:dyDescent="0.2">
      <c r="B676" s="166" t="s">
        <v>119</v>
      </c>
      <c r="C676" s="129" t="s">
        <v>131</v>
      </c>
      <c r="D676" s="130"/>
      <c r="E676" s="129"/>
      <c r="F676" s="129"/>
      <c r="G676" s="129"/>
      <c r="H676" s="129"/>
      <c r="I676" s="129"/>
      <c r="J676" s="129"/>
      <c r="K676" s="129"/>
      <c r="L676" s="129"/>
      <c r="M676" s="130"/>
      <c r="N676" s="189"/>
      <c r="O676" s="189"/>
      <c r="P676" s="189"/>
      <c r="Q676" s="189"/>
      <c r="R676" s="189"/>
      <c r="S676" s="189"/>
      <c r="T676" s="189"/>
      <c r="U676" s="189"/>
    </row>
    <row r="677" spans="1:49" ht="40.5" hidden="1" customHeight="1" outlineLevel="1" x14ac:dyDescent="0.2">
      <c r="B677" s="101" t="s">
        <v>0</v>
      </c>
      <c r="C677" s="30"/>
      <c r="D677" s="102"/>
      <c r="E677" s="40" t="str">
        <f t="shared" ref="E677:K677" si="820">+E$6</f>
        <v>Eredeti előirányzat
2025. év</v>
      </c>
      <c r="F677" s="40" t="str">
        <f t="shared" si="820"/>
        <v>1 számú 
módosítás</v>
      </c>
      <c r="G677" s="40" t="str">
        <f t="shared" si="820"/>
        <v>1. Módosított előirányzat
2025. év</v>
      </c>
      <c r="H677" s="40" t="str">
        <f t="shared" si="820"/>
        <v>2 számú 
módosítás</v>
      </c>
      <c r="I677" s="40" t="str">
        <f t="shared" si="820"/>
        <v>2. Módosított előirányzat
2025. év</v>
      </c>
      <c r="J677" s="40" t="str">
        <f t="shared" si="820"/>
        <v>3 számú 
módosítás</v>
      </c>
      <c r="K677" s="40" t="str">
        <f t="shared" si="820"/>
        <v>3. Módosított előirányzat
2025. év</v>
      </c>
      <c r="L677" s="55"/>
      <c r="M677" s="61" t="s">
        <v>1</v>
      </c>
      <c r="N677" s="103"/>
      <c r="O677" s="40" t="str">
        <f t="shared" ref="O677:U677" si="821">+O$6</f>
        <v>Eredeti előirányzat
2025. év</v>
      </c>
      <c r="P677" s="40" t="str">
        <f t="shared" si="821"/>
        <v>1 számú 
módosítás</v>
      </c>
      <c r="Q677" s="40" t="str">
        <f t="shared" si="821"/>
        <v>1. Módosított előirányzat
2025. év</v>
      </c>
      <c r="R677" s="40" t="str">
        <f t="shared" si="821"/>
        <v>2 számú 
módosítás</v>
      </c>
      <c r="S677" s="40" t="str">
        <f t="shared" si="821"/>
        <v>2. Módosított előirányzat
2025. év</v>
      </c>
      <c r="T677" s="40" t="str">
        <f t="shared" si="821"/>
        <v>3 számú 
módosítás</v>
      </c>
      <c r="U677" s="40" t="str">
        <f t="shared" si="821"/>
        <v>3. Módosított előirányzat
2025. év</v>
      </c>
      <c r="X677" s="1" t="s">
        <v>84</v>
      </c>
    </row>
    <row r="678" spans="1:49" ht="19.5" hidden="1" customHeight="1" outlineLevel="1" x14ac:dyDescent="0.2">
      <c r="B678" s="147"/>
      <c r="C678" s="148" t="s">
        <v>2</v>
      </c>
      <c r="D678" s="149"/>
      <c r="E678" s="150">
        <f t="shared" ref="E678:I678" si="822">+E679+E680+E681+E682</f>
        <v>0</v>
      </c>
      <c r="F678" s="150">
        <f t="shared" si="822"/>
        <v>0</v>
      </c>
      <c r="G678" s="150">
        <f t="shared" si="822"/>
        <v>0</v>
      </c>
      <c r="H678" s="150">
        <f t="shared" si="822"/>
        <v>0</v>
      </c>
      <c r="I678" s="150">
        <f t="shared" si="822"/>
        <v>0</v>
      </c>
      <c r="J678" s="150">
        <f t="shared" ref="J678:K678" si="823">+J679+J680+J681+J682</f>
        <v>0</v>
      </c>
      <c r="K678" s="150">
        <f t="shared" si="823"/>
        <v>0</v>
      </c>
      <c r="L678" s="50"/>
      <c r="M678" s="151" t="s">
        <v>3</v>
      </c>
      <c r="N678" s="152"/>
      <c r="O678" s="80">
        <f t="shared" ref="O678:P678" si="824">SUM(O679:O683)</f>
        <v>0</v>
      </c>
      <c r="P678" s="80">
        <f t="shared" si="824"/>
        <v>0</v>
      </c>
      <c r="Q678" s="80">
        <f>+O678+P678</f>
        <v>0</v>
      </c>
      <c r="R678" s="80">
        <f t="shared" ref="R678" si="825">SUM(R679:R683)</f>
        <v>0</v>
      </c>
      <c r="S678" s="80">
        <f>+Q678+R678</f>
        <v>0</v>
      </c>
      <c r="T678" s="80">
        <f t="shared" ref="T678" si="826">SUM(T679:T683)</f>
        <v>0</v>
      </c>
      <c r="U678" s="80">
        <f>SUM(U679:U683)</f>
        <v>0</v>
      </c>
      <c r="X678" s="80">
        <f>SUM(X679:X683)</f>
        <v>0</v>
      </c>
    </row>
    <row r="679" spans="1:49" ht="19.5" hidden="1" customHeight="1" outlineLevel="1" x14ac:dyDescent="0.2">
      <c r="B679" s="153"/>
      <c r="C679" s="154" t="s">
        <v>4</v>
      </c>
      <c r="D679" s="154"/>
      <c r="E679" s="155"/>
      <c r="F679" s="155">
        <v>0</v>
      </c>
      <c r="G679" s="155"/>
      <c r="H679" s="155"/>
      <c r="I679" s="155"/>
      <c r="J679" s="155"/>
      <c r="K679" s="155"/>
      <c r="L679" s="52"/>
      <c r="M679" s="156"/>
      <c r="N679" s="157" t="s">
        <v>6</v>
      </c>
      <c r="O679" s="158">
        <v>0</v>
      </c>
      <c r="P679" s="158">
        <v>0</v>
      </c>
      <c r="Q679" s="158">
        <f t="shared" ref="Q679:Q691" si="827">+O679+P679</f>
        <v>0</v>
      </c>
      <c r="R679" s="158">
        <v>0</v>
      </c>
      <c r="S679" s="158">
        <f t="shared" ref="S679:S691" si="828">+Q679+R679</f>
        <v>0</v>
      </c>
      <c r="T679" s="158">
        <v>0</v>
      </c>
      <c r="U679" s="158">
        <f>+S679+T679</f>
        <v>0</v>
      </c>
      <c r="X679" s="158"/>
      <c r="Z679" s="5">
        <f t="shared" ref="Z679:Z691" si="829">+X679-U679</f>
        <v>0</v>
      </c>
    </row>
    <row r="680" spans="1:49" ht="23.25" hidden="1" customHeight="1" outlineLevel="1" x14ac:dyDescent="0.2">
      <c r="A680" s="2"/>
      <c r="B680" s="105"/>
      <c r="C680" s="21" t="s">
        <v>5</v>
      </c>
      <c r="D680" s="22"/>
      <c r="E680" s="8">
        <v>0</v>
      </c>
      <c r="F680" s="8">
        <v>0</v>
      </c>
      <c r="G680" s="8">
        <f>+E680+F680</f>
        <v>0</v>
      </c>
      <c r="H680" s="8">
        <v>0</v>
      </c>
      <c r="I680" s="8">
        <f>+G680+H680</f>
        <v>0</v>
      </c>
      <c r="J680" s="8">
        <v>0</v>
      </c>
      <c r="K680" s="8">
        <f>+I680+J680</f>
        <v>0</v>
      </c>
      <c r="L680" s="52"/>
      <c r="M680" s="59"/>
      <c r="N680" s="23" t="s">
        <v>8</v>
      </c>
      <c r="O680" s="86">
        <v>0</v>
      </c>
      <c r="P680" s="86">
        <v>0</v>
      </c>
      <c r="Q680" s="86">
        <f t="shared" si="827"/>
        <v>0</v>
      </c>
      <c r="R680" s="86">
        <v>0</v>
      </c>
      <c r="S680" s="86">
        <f t="shared" si="828"/>
        <v>0</v>
      </c>
      <c r="T680" s="86">
        <v>0</v>
      </c>
      <c r="U680" s="86">
        <f>+S680+T680</f>
        <v>0</v>
      </c>
      <c r="X680" s="86"/>
      <c r="Z680" s="5">
        <f t="shared" si="829"/>
        <v>0</v>
      </c>
    </row>
    <row r="681" spans="1:49" ht="19.5" hidden="1" customHeight="1" outlineLevel="1" x14ac:dyDescent="0.2">
      <c r="A681" s="2"/>
      <c r="B681" s="105"/>
      <c r="C681" s="21" t="s">
        <v>7</v>
      </c>
      <c r="D681" s="22"/>
      <c r="E681" s="8"/>
      <c r="F681" s="8">
        <v>0</v>
      </c>
      <c r="G681" s="8">
        <f t="shared" ref="G681:G691" si="830">+E681+F681</f>
        <v>0</v>
      </c>
      <c r="H681" s="8">
        <v>0</v>
      </c>
      <c r="I681" s="8">
        <f t="shared" ref="I681:I691" si="831">+G681+H681</f>
        <v>0</v>
      </c>
      <c r="J681" s="8">
        <v>0</v>
      </c>
      <c r="K681" s="8">
        <f t="shared" ref="K681:K691" si="832">+I681+J681</f>
        <v>0</v>
      </c>
      <c r="L681" s="52"/>
      <c r="M681" s="59"/>
      <c r="N681" s="24" t="s">
        <v>9</v>
      </c>
      <c r="O681" s="86">
        <v>0</v>
      </c>
      <c r="P681" s="86">
        <v>0</v>
      </c>
      <c r="Q681" s="86">
        <f t="shared" si="827"/>
        <v>0</v>
      </c>
      <c r="R681" s="86">
        <v>0</v>
      </c>
      <c r="S681" s="86">
        <f t="shared" si="828"/>
        <v>0</v>
      </c>
      <c r="T681" s="86">
        <v>0</v>
      </c>
      <c r="U681" s="86">
        <f>+S681+T681</f>
        <v>0</v>
      </c>
      <c r="X681" s="86"/>
      <c r="Z681" s="5">
        <f t="shared" si="829"/>
        <v>0</v>
      </c>
    </row>
    <row r="682" spans="1:49" ht="19.5" hidden="1" customHeight="1" outlineLevel="1" x14ac:dyDescent="0.2">
      <c r="A682" s="2"/>
      <c r="B682" s="105"/>
      <c r="C682" s="21" t="s">
        <v>21</v>
      </c>
      <c r="D682" s="22"/>
      <c r="E682" s="8"/>
      <c r="F682" s="8">
        <v>0</v>
      </c>
      <c r="G682" s="8">
        <f t="shared" si="830"/>
        <v>0</v>
      </c>
      <c r="H682" s="8">
        <v>0</v>
      </c>
      <c r="I682" s="8">
        <f t="shared" si="831"/>
        <v>0</v>
      </c>
      <c r="J682" s="8">
        <v>0</v>
      </c>
      <c r="K682" s="8">
        <f t="shared" si="832"/>
        <v>0</v>
      </c>
      <c r="L682" s="52"/>
      <c r="M682" s="59"/>
      <c r="N682" s="24" t="s">
        <v>11</v>
      </c>
      <c r="O682" s="86"/>
      <c r="P682" s="86">
        <v>0</v>
      </c>
      <c r="Q682" s="86">
        <f t="shared" si="827"/>
        <v>0</v>
      </c>
      <c r="R682" s="86">
        <v>0</v>
      </c>
      <c r="S682" s="86">
        <f t="shared" si="828"/>
        <v>0</v>
      </c>
      <c r="T682" s="86">
        <v>0</v>
      </c>
      <c r="U682" s="86">
        <f>+S682+T682</f>
        <v>0</v>
      </c>
      <c r="X682" s="86"/>
      <c r="Z682" s="5">
        <f t="shared" si="829"/>
        <v>0</v>
      </c>
    </row>
    <row r="683" spans="1:49" ht="19.5" hidden="1" customHeight="1" outlineLevel="1" x14ac:dyDescent="0.2">
      <c r="A683" s="2"/>
      <c r="B683" s="106"/>
      <c r="C683" s="25"/>
      <c r="D683" s="25"/>
      <c r="E683" s="107"/>
      <c r="F683" s="107">
        <v>0</v>
      </c>
      <c r="G683" s="8">
        <f t="shared" si="830"/>
        <v>0</v>
      </c>
      <c r="H683" s="107">
        <v>0</v>
      </c>
      <c r="I683" s="8">
        <f t="shared" si="831"/>
        <v>0</v>
      </c>
      <c r="J683" s="107">
        <v>0</v>
      </c>
      <c r="K683" s="8">
        <f t="shared" si="832"/>
        <v>0</v>
      </c>
      <c r="L683" s="56"/>
      <c r="M683" s="60"/>
      <c r="N683" s="27" t="s">
        <v>12</v>
      </c>
      <c r="O683" s="87"/>
      <c r="P683" s="87">
        <v>0</v>
      </c>
      <c r="Q683" s="87">
        <f t="shared" si="827"/>
        <v>0</v>
      </c>
      <c r="R683" s="87">
        <v>0</v>
      </c>
      <c r="S683" s="87">
        <f t="shared" si="828"/>
        <v>0</v>
      </c>
      <c r="T683" s="87">
        <v>0</v>
      </c>
      <c r="U683" s="87">
        <f>+S683+T683</f>
        <v>0</v>
      </c>
      <c r="X683" s="87"/>
      <c r="Z683" s="5">
        <f t="shared" si="829"/>
        <v>0</v>
      </c>
    </row>
    <row r="684" spans="1:49" ht="19.5" hidden="1" customHeight="1" outlineLevel="1" x14ac:dyDescent="0.2">
      <c r="A684" s="2"/>
      <c r="B684" s="106"/>
      <c r="C684" s="25"/>
      <c r="D684" s="25"/>
      <c r="E684" s="107"/>
      <c r="F684" s="107">
        <v>0</v>
      </c>
      <c r="G684" s="8">
        <f t="shared" si="830"/>
        <v>0</v>
      </c>
      <c r="H684" s="107">
        <v>0</v>
      </c>
      <c r="I684" s="8">
        <f t="shared" si="831"/>
        <v>0</v>
      </c>
      <c r="J684" s="107">
        <v>0</v>
      </c>
      <c r="K684" s="8">
        <f t="shared" si="832"/>
        <v>0</v>
      </c>
      <c r="L684" s="33"/>
      <c r="M684" s="151" t="s">
        <v>13</v>
      </c>
      <c r="N684" s="152"/>
      <c r="O684" s="66">
        <f t="shared" ref="O684:P684" si="833">SUM(O685:O687)</f>
        <v>0</v>
      </c>
      <c r="P684" s="66">
        <f t="shared" si="833"/>
        <v>0</v>
      </c>
      <c r="Q684" s="66">
        <f t="shared" si="827"/>
        <v>0</v>
      </c>
      <c r="R684" s="66">
        <f t="shared" ref="R684" si="834">SUM(R685:R687)</f>
        <v>0</v>
      </c>
      <c r="S684" s="66">
        <f t="shared" si="828"/>
        <v>0</v>
      </c>
      <c r="T684" s="66">
        <f t="shared" ref="T684" si="835">SUM(T685:T687)</f>
        <v>0</v>
      </c>
      <c r="U684" s="80">
        <f>SUM(U685:U687)</f>
        <v>0</v>
      </c>
      <c r="X684" s="66">
        <f>SUM(X685:X687)</f>
        <v>0</v>
      </c>
      <c r="Z684" s="5">
        <f t="shared" si="829"/>
        <v>0</v>
      </c>
    </row>
    <row r="685" spans="1:49" ht="19.5" hidden="1" customHeight="1" outlineLevel="1" x14ac:dyDescent="0.2">
      <c r="A685" s="2"/>
      <c r="B685" s="147"/>
      <c r="C685" s="148" t="s">
        <v>10</v>
      </c>
      <c r="D685" s="12"/>
      <c r="E685" s="13">
        <f>149-149</f>
        <v>0</v>
      </c>
      <c r="F685" s="13">
        <v>0</v>
      </c>
      <c r="G685" s="13">
        <f t="shared" si="830"/>
        <v>0</v>
      </c>
      <c r="H685" s="13">
        <v>0</v>
      </c>
      <c r="I685" s="13">
        <f t="shared" si="831"/>
        <v>0</v>
      </c>
      <c r="J685" s="13">
        <v>0</v>
      </c>
      <c r="K685" s="13">
        <f t="shared" si="832"/>
        <v>0</v>
      </c>
      <c r="L685" s="50"/>
      <c r="M685" s="156"/>
      <c r="N685" s="157" t="s">
        <v>15</v>
      </c>
      <c r="O685" s="158"/>
      <c r="P685" s="158">
        <v>0</v>
      </c>
      <c r="Q685" s="158">
        <f t="shared" si="827"/>
        <v>0</v>
      </c>
      <c r="R685" s="158">
        <v>0</v>
      </c>
      <c r="S685" s="158">
        <f t="shared" si="828"/>
        <v>0</v>
      </c>
      <c r="T685" s="158">
        <v>0</v>
      </c>
      <c r="U685" s="158">
        <f t="shared" ref="U685:U690" si="836">+S685+T685</f>
        <v>0</v>
      </c>
      <c r="X685" s="158"/>
      <c r="Z685" s="5">
        <f t="shared" si="829"/>
        <v>0</v>
      </c>
    </row>
    <row r="686" spans="1:49" ht="19.5" hidden="1" customHeight="1" outlineLevel="1" x14ac:dyDescent="0.2">
      <c r="A686" s="2"/>
      <c r="B686" s="147"/>
      <c r="C686" s="148" t="s">
        <v>23</v>
      </c>
      <c r="D686" s="12"/>
      <c r="E686" s="15">
        <v>0</v>
      </c>
      <c r="F686" s="15">
        <v>0</v>
      </c>
      <c r="G686" s="15">
        <f t="shared" si="830"/>
        <v>0</v>
      </c>
      <c r="H686" s="15">
        <v>0</v>
      </c>
      <c r="I686" s="15">
        <f t="shared" si="831"/>
        <v>0</v>
      </c>
      <c r="J686" s="15">
        <v>0</v>
      </c>
      <c r="K686" s="15">
        <f t="shared" si="832"/>
        <v>0</v>
      </c>
      <c r="L686" s="51"/>
      <c r="M686" s="59"/>
      <c r="N686" s="24" t="s">
        <v>16</v>
      </c>
      <c r="O686" s="86"/>
      <c r="P686" s="86">
        <v>0</v>
      </c>
      <c r="Q686" s="86">
        <f t="shared" si="827"/>
        <v>0</v>
      </c>
      <c r="R686" s="86">
        <v>0</v>
      </c>
      <c r="S686" s="86">
        <f t="shared" si="828"/>
        <v>0</v>
      </c>
      <c r="T686" s="86">
        <v>0</v>
      </c>
      <c r="U686" s="86">
        <f t="shared" si="836"/>
        <v>0</v>
      </c>
      <c r="X686" s="86"/>
      <c r="Z686" s="5">
        <f t="shared" si="829"/>
        <v>0</v>
      </c>
    </row>
    <row r="687" spans="1:49" ht="19.5" hidden="1" customHeight="1" outlineLevel="1" x14ac:dyDescent="0.2">
      <c r="A687" s="2"/>
      <c r="B687" s="147"/>
      <c r="C687" s="148" t="s">
        <v>22</v>
      </c>
      <c r="D687" s="12"/>
      <c r="E687" s="64">
        <v>0</v>
      </c>
      <c r="F687" s="64">
        <v>0</v>
      </c>
      <c r="G687" s="64">
        <f t="shared" si="830"/>
        <v>0</v>
      </c>
      <c r="H687" s="64">
        <v>0</v>
      </c>
      <c r="I687" s="64">
        <f t="shared" si="831"/>
        <v>0</v>
      </c>
      <c r="J687" s="64">
        <v>0</v>
      </c>
      <c r="K687" s="64">
        <f t="shared" si="832"/>
        <v>0</v>
      </c>
      <c r="M687" s="108"/>
      <c r="N687" s="109" t="s">
        <v>17</v>
      </c>
      <c r="O687" s="88"/>
      <c r="P687" s="88">
        <v>0</v>
      </c>
      <c r="Q687" s="88">
        <f t="shared" si="827"/>
        <v>0</v>
      </c>
      <c r="R687" s="88">
        <v>0</v>
      </c>
      <c r="S687" s="88">
        <f t="shared" si="828"/>
        <v>0</v>
      </c>
      <c r="T687" s="88">
        <v>0</v>
      </c>
      <c r="U687" s="88">
        <f t="shared" si="836"/>
        <v>0</v>
      </c>
      <c r="X687" s="88"/>
      <c r="Z687" s="5">
        <f t="shared" si="829"/>
        <v>0</v>
      </c>
    </row>
    <row r="688" spans="1:49" ht="19.5" hidden="1" customHeight="1" outlineLevel="1" x14ac:dyDescent="0.2">
      <c r="A688" s="2"/>
      <c r="B688" s="147"/>
      <c r="C688" s="148" t="s">
        <v>43</v>
      </c>
      <c r="D688" s="12"/>
      <c r="E688" s="15">
        <v>0</v>
      </c>
      <c r="F688" s="15">
        <v>0</v>
      </c>
      <c r="G688" s="15">
        <f t="shared" si="830"/>
        <v>0</v>
      </c>
      <c r="H688" s="15">
        <v>0</v>
      </c>
      <c r="I688" s="15">
        <f t="shared" si="831"/>
        <v>0</v>
      </c>
      <c r="J688" s="15">
        <v>0</v>
      </c>
      <c r="K688" s="15">
        <f t="shared" si="832"/>
        <v>0</v>
      </c>
      <c r="L688" s="51"/>
      <c r="M688" s="160" t="s">
        <v>41</v>
      </c>
      <c r="N688" s="14"/>
      <c r="O688" s="66"/>
      <c r="P688" s="66">
        <v>0</v>
      </c>
      <c r="Q688" s="66">
        <f t="shared" si="827"/>
        <v>0</v>
      </c>
      <c r="R688" s="66">
        <v>0</v>
      </c>
      <c r="S688" s="66">
        <f t="shared" si="828"/>
        <v>0</v>
      </c>
      <c r="T688" s="66">
        <v>0</v>
      </c>
      <c r="U688" s="66">
        <f t="shared" si="836"/>
        <v>0</v>
      </c>
      <c r="X688" s="66"/>
      <c r="Z688" s="5">
        <f t="shared" si="829"/>
        <v>0</v>
      </c>
    </row>
    <row r="689" spans="1:49" ht="19.5" hidden="1" customHeight="1" outlineLevel="1" x14ac:dyDescent="0.2">
      <c r="B689" s="147"/>
      <c r="C689" s="148" t="s">
        <v>48</v>
      </c>
      <c r="D689" s="12"/>
      <c r="E689" s="64">
        <v>0</v>
      </c>
      <c r="F689" s="64">
        <v>0</v>
      </c>
      <c r="G689" s="64">
        <f t="shared" si="830"/>
        <v>0</v>
      </c>
      <c r="H689" s="64">
        <v>0</v>
      </c>
      <c r="I689" s="64">
        <f t="shared" si="831"/>
        <v>0</v>
      </c>
      <c r="J689" s="64">
        <v>0</v>
      </c>
      <c r="K689" s="64">
        <f t="shared" si="832"/>
        <v>0</v>
      </c>
      <c r="L689" s="33"/>
      <c r="M689" s="61" t="s">
        <v>36</v>
      </c>
      <c r="N689" s="32"/>
      <c r="O689" s="66"/>
      <c r="P689" s="66">
        <v>0</v>
      </c>
      <c r="Q689" s="66">
        <f t="shared" si="827"/>
        <v>0</v>
      </c>
      <c r="R689" s="66">
        <v>0</v>
      </c>
      <c r="S689" s="66">
        <f t="shared" si="828"/>
        <v>0</v>
      </c>
      <c r="T689" s="66">
        <v>0</v>
      </c>
      <c r="U689" s="66">
        <f t="shared" si="836"/>
        <v>0</v>
      </c>
      <c r="X689" s="66"/>
      <c r="Z689" s="5">
        <f t="shared" si="829"/>
        <v>0</v>
      </c>
    </row>
    <row r="690" spans="1:49" ht="19.5" hidden="1" customHeight="1" outlineLevel="1" x14ac:dyDescent="0.2">
      <c r="B690" s="110"/>
      <c r="C690" s="41" t="s">
        <v>58</v>
      </c>
      <c r="D690" s="41"/>
      <c r="E690" s="65">
        <v>0</v>
      </c>
      <c r="F690" s="65">
        <v>0</v>
      </c>
      <c r="G690" s="65">
        <f t="shared" si="830"/>
        <v>0</v>
      </c>
      <c r="H690" s="65">
        <v>0</v>
      </c>
      <c r="I690" s="65">
        <f t="shared" si="831"/>
        <v>0</v>
      </c>
      <c r="J690" s="65">
        <v>0</v>
      </c>
      <c r="K690" s="65">
        <f t="shared" si="832"/>
        <v>0</v>
      </c>
      <c r="L690" s="33"/>
      <c r="M690" s="161" t="s">
        <v>59</v>
      </c>
      <c r="N690" s="145"/>
      <c r="O690" s="97"/>
      <c r="P690" s="97">
        <v>0</v>
      </c>
      <c r="Q690" s="97">
        <f t="shared" si="827"/>
        <v>0</v>
      </c>
      <c r="R690" s="97">
        <v>0</v>
      </c>
      <c r="S690" s="97">
        <f t="shared" si="828"/>
        <v>0</v>
      </c>
      <c r="T690" s="97">
        <v>0</v>
      </c>
      <c r="U690" s="97">
        <f t="shared" si="836"/>
        <v>0</v>
      </c>
      <c r="X690" s="66"/>
      <c r="Z690" s="5">
        <f t="shared" si="829"/>
        <v>0</v>
      </c>
    </row>
    <row r="691" spans="1:49" s="9" customFormat="1" ht="19.5" hidden="1" customHeight="1" outlineLevel="1" x14ac:dyDescent="0.2">
      <c r="B691" s="162" t="s">
        <v>14</v>
      </c>
      <c r="C691" s="148"/>
      <c r="D691" s="12"/>
      <c r="E691" s="15">
        <f t="shared" ref="E691:F691" si="837">SUM(E685:E690)+E678</f>
        <v>0</v>
      </c>
      <c r="F691" s="15">
        <f t="shared" si="837"/>
        <v>0</v>
      </c>
      <c r="G691" s="15">
        <f t="shared" si="830"/>
        <v>0</v>
      </c>
      <c r="H691" s="15">
        <f t="shared" ref="H691:J691" si="838">SUM(H685:H690)+H678</f>
        <v>0</v>
      </c>
      <c r="I691" s="15">
        <f t="shared" si="831"/>
        <v>0</v>
      </c>
      <c r="J691" s="15">
        <f t="shared" si="838"/>
        <v>0</v>
      </c>
      <c r="K691" s="15">
        <f t="shared" si="832"/>
        <v>0</v>
      </c>
      <c r="L691" s="73"/>
      <c r="M691" s="163" t="s">
        <v>18</v>
      </c>
      <c r="N691" s="164"/>
      <c r="O691" s="66">
        <f t="shared" ref="O691:P691" si="839">+O689+O684+O678+O688+O690</f>
        <v>0</v>
      </c>
      <c r="P691" s="66">
        <f t="shared" si="839"/>
        <v>0</v>
      </c>
      <c r="Q691" s="66">
        <f t="shared" si="827"/>
        <v>0</v>
      </c>
      <c r="R691" s="66">
        <f t="shared" ref="R691" si="840">+R689+R684+R678+R688+R690</f>
        <v>0</v>
      </c>
      <c r="S691" s="66">
        <f t="shared" si="828"/>
        <v>0</v>
      </c>
      <c r="T691" s="66">
        <f t="shared" ref="T691" si="841">+T689+T684+T678+T688+T690</f>
        <v>0</v>
      </c>
      <c r="U691" s="66">
        <f>+U690+U689+U688+U684+U678</f>
        <v>0</v>
      </c>
      <c r="V691" s="5"/>
      <c r="X691" s="66">
        <f>+X684+X678</f>
        <v>0</v>
      </c>
      <c r="Y691" s="5"/>
      <c r="Z691" s="5">
        <f t="shared" si="829"/>
        <v>0</v>
      </c>
      <c r="AA691" s="5"/>
      <c r="AB691" s="5"/>
      <c r="AC691" s="5"/>
      <c r="AD691" s="5"/>
      <c r="AE691" s="5"/>
      <c r="AF691" s="5"/>
      <c r="AG691" s="5"/>
      <c r="AH691" s="5"/>
      <c r="AI691" s="5"/>
      <c r="AJ691" s="5"/>
      <c r="AK691" s="5"/>
      <c r="AL691" s="5"/>
      <c r="AM691" s="5"/>
      <c r="AN691" s="5"/>
      <c r="AO691" s="5"/>
      <c r="AP691" s="5"/>
      <c r="AQ691" s="5"/>
      <c r="AR691" s="5"/>
      <c r="AS691" s="5"/>
      <c r="AT691" s="5"/>
      <c r="AU691" s="5"/>
      <c r="AV691" s="5"/>
      <c r="AW691" s="5"/>
    </row>
    <row r="692" spans="1:49" ht="23.25" hidden="1" customHeight="1" outlineLevel="1" x14ac:dyDescent="0.2">
      <c r="A692" s="170"/>
      <c r="B692" s="166" t="s">
        <v>119</v>
      </c>
      <c r="C692" s="129" t="s">
        <v>130</v>
      </c>
      <c r="D692" s="130"/>
      <c r="E692" s="129"/>
      <c r="F692" s="129"/>
      <c r="G692" s="129"/>
      <c r="H692" s="129"/>
      <c r="I692" s="129"/>
      <c r="J692" s="129"/>
      <c r="K692" s="129"/>
      <c r="L692" s="129"/>
      <c r="M692" s="130"/>
      <c r="N692" s="189"/>
      <c r="O692" s="189"/>
      <c r="P692" s="189"/>
      <c r="Q692" s="189"/>
      <c r="R692" s="189"/>
      <c r="S692" s="189"/>
      <c r="T692" s="189"/>
      <c r="U692" s="189"/>
    </row>
    <row r="693" spans="1:49" ht="38.25" hidden="1" customHeight="1" outlineLevel="1" x14ac:dyDescent="0.2">
      <c r="A693" s="170"/>
      <c r="B693" s="11" t="s">
        <v>0</v>
      </c>
      <c r="C693" s="67"/>
      <c r="D693" s="12"/>
      <c r="E693" s="28" t="str">
        <f t="shared" ref="E693:K693" si="842">+E$6</f>
        <v>Eredeti előirányzat
2025. év</v>
      </c>
      <c r="F693" s="28" t="str">
        <f t="shared" si="842"/>
        <v>1 számú 
módosítás</v>
      </c>
      <c r="G693" s="28" t="str">
        <f t="shared" si="842"/>
        <v>1. Módosított előirányzat
2025. év</v>
      </c>
      <c r="H693" s="28" t="str">
        <f t="shared" si="842"/>
        <v>2 számú 
módosítás</v>
      </c>
      <c r="I693" s="28" t="str">
        <f t="shared" si="842"/>
        <v>2. Módosított előirányzat
2025. év</v>
      </c>
      <c r="J693" s="28" t="str">
        <f t="shared" si="842"/>
        <v>3 számú 
módosítás</v>
      </c>
      <c r="K693" s="28" t="str">
        <f t="shared" si="842"/>
        <v>3. Módosított előirányzat
2025. év</v>
      </c>
      <c r="L693" s="57"/>
      <c r="M693" s="92" t="s">
        <v>1</v>
      </c>
      <c r="N693" s="62"/>
      <c r="O693" s="29" t="str">
        <f t="shared" ref="O693:U693" si="843">+O$6</f>
        <v>Eredeti előirányzat
2025. év</v>
      </c>
      <c r="P693" s="29" t="str">
        <f t="shared" si="843"/>
        <v>1 számú 
módosítás</v>
      </c>
      <c r="Q693" s="29" t="str">
        <f t="shared" si="843"/>
        <v>1. Módosított előirányzat
2025. év</v>
      </c>
      <c r="R693" s="29" t="str">
        <f t="shared" si="843"/>
        <v>2 számú 
módosítás</v>
      </c>
      <c r="S693" s="29" t="str">
        <f t="shared" si="843"/>
        <v>2. Módosított előirányzat
2025. év</v>
      </c>
      <c r="T693" s="29" t="str">
        <f t="shared" si="843"/>
        <v>3 számú 
módosítás</v>
      </c>
      <c r="U693" s="29" t="str">
        <f t="shared" si="843"/>
        <v>3. Módosított előirányzat
2025. év</v>
      </c>
      <c r="X693" s="1" t="s">
        <v>100</v>
      </c>
    </row>
    <row r="694" spans="1:49" ht="20.25" hidden="1" customHeight="1" outlineLevel="1" x14ac:dyDescent="0.2">
      <c r="A694" s="170"/>
      <c r="B694" s="42"/>
      <c r="C694" s="67" t="s">
        <v>2</v>
      </c>
      <c r="D694" s="77"/>
      <c r="E694" s="150">
        <f t="shared" ref="E694:I694" si="844">+E695+E696+E697+E698</f>
        <v>0</v>
      </c>
      <c r="F694" s="150">
        <f t="shared" si="844"/>
        <v>0</v>
      </c>
      <c r="G694" s="150">
        <f t="shared" si="844"/>
        <v>0</v>
      </c>
      <c r="H694" s="150">
        <f t="shared" si="844"/>
        <v>0</v>
      </c>
      <c r="I694" s="150">
        <f t="shared" si="844"/>
        <v>0</v>
      </c>
      <c r="J694" s="150">
        <f t="shared" ref="J694:K694" si="845">+J695+J696+J697+J698</f>
        <v>0</v>
      </c>
      <c r="K694" s="150">
        <f t="shared" si="845"/>
        <v>0</v>
      </c>
      <c r="L694" s="50"/>
      <c r="M694" s="151" t="s">
        <v>3</v>
      </c>
      <c r="N694" s="152"/>
      <c r="O694" s="80">
        <f t="shared" ref="O694:P694" si="846">SUM(O695:O699)</f>
        <v>0</v>
      </c>
      <c r="P694" s="80">
        <f t="shared" si="846"/>
        <v>0</v>
      </c>
      <c r="Q694" s="80">
        <f>+O694+P694</f>
        <v>0</v>
      </c>
      <c r="R694" s="80">
        <f t="shared" ref="R694" si="847">SUM(R695:R699)</f>
        <v>0</v>
      </c>
      <c r="S694" s="80">
        <f>+Q694+R694</f>
        <v>0</v>
      </c>
      <c r="T694" s="80">
        <f t="shared" ref="T694" si="848">SUM(T695:T699)</f>
        <v>0</v>
      </c>
      <c r="U694" s="80">
        <f>SUM(U695:U699)</f>
        <v>0</v>
      </c>
      <c r="X694" s="80">
        <f>SUM(X695:X699)</f>
        <v>0</v>
      </c>
    </row>
    <row r="695" spans="1:49" ht="20.25" hidden="1" customHeight="1" outlineLevel="1" x14ac:dyDescent="0.2">
      <c r="A695" s="170"/>
      <c r="B695" s="93"/>
      <c r="C695" s="81" t="s">
        <v>4</v>
      </c>
      <c r="D695" s="81"/>
      <c r="E695" s="155"/>
      <c r="F695" s="155">
        <v>0</v>
      </c>
      <c r="G695" s="155"/>
      <c r="H695" s="155"/>
      <c r="I695" s="155"/>
      <c r="J695" s="155"/>
      <c r="K695" s="155"/>
      <c r="L695" s="52"/>
      <c r="M695" s="156"/>
      <c r="N695" s="157" t="s">
        <v>6</v>
      </c>
      <c r="O695" s="158">
        <v>0</v>
      </c>
      <c r="P695" s="158">
        <v>0</v>
      </c>
      <c r="Q695" s="158">
        <f t="shared" ref="Q695:Q707" si="849">+O695+P695</f>
        <v>0</v>
      </c>
      <c r="R695" s="158">
        <v>0</v>
      </c>
      <c r="S695" s="158">
        <f t="shared" ref="S695:S707" si="850">+Q695+R695</f>
        <v>0</v>
      </c>
      <c r="T695" s="158">
        <v>0</v>
      </c>
      <c r="U695" s="158">
        <f>+S695+T695</f>
        <v>0</v>
      </c>
      <c r="X695" s="158"/>
      <c r="Z695" s="5">
        <f t="shared" ref="Z695:Z707" si="851">+X695-U695</f>
        <v>0</v>
      </c>
    </row>
    <row r="696" spans="1:49" ht="20.25" hidden="1" customHeight="1" outlineLevel="1" x14ac:dyDescent="0.2">
      <c r="A696" s="170"/>
      <c r="B696" s="43"/>
      <c r="C696" s="21" t="s">
        <v>5</v>
      </c>
      <c r="D696" s="22"/>
      <c r="E696" s="8">
        <v>0</v>
      </c>
      <c r="F696" s="8">
        <v>0</v>
      </c>
      <c r="G696" s="8">
        <f>+E696+F696</f>
        <v>0</v>
      </c>
      <c r="H696" s="8">
        <v>0</v>
      </c>
      <c r="I696" s="8">
        <f>+G696+H696</f>
        <v>0</v>
      </c>
      <c r="J696" s="8">
        <v>0</v>
      </c>
      <c r="K696" s="8">
        <f>+I696+J696</f>
        <v>0</v>
      </c>
      <c r="L696" s="52"/>
      <c r="M696" s="59"/>
      <c r="N696" s="23" t="s">
        <v>8</v>
      </c>
      <c r="O696" s="86">
        <v>0</v>
      </c>
      <c r="P696" s="86">
        <v>0</v>
      </c>
      <c r="Q696" s="86">
        <f t="shared" si="849"/>
        <v>0</v>
      </c>
      <c r="R696" s="86">
        <v>0</v>
      </c>
      <c r="S696" s="86">
        <f t="shared" si="850"/>
        <v>0</v>
      </c>
      <c r="T696" s="86">
        <v>0</v>
      </c>
      <c r="U696" s="86">
        <f>+S696+T696</f>
        <v>0</v>
      </c>
      <c r="X696" s="86"/>
      <c r="Z696" s="5">
        <f t="shared" si="851"/>
        <v>0</v>
      </c>
    </row>
    <row r="697" spans="1:49" ht="20.25" hidden="1" customHeight="1" outlineLevel="1" x14ac:dyDescent="0.2">
      <c r="A697" s="170"/>
      <c r="B697" s="43"/>
      <c r="C697" s="21" t="s">
        <v>7</v>
      </c>
      <c r="D697" s="22"/>
      <c r="E697" s="8"/>
      <c r="F697" s="8">
        <v>0</v>
      </c>
      <c r="G697" s="8">
        <f t="shared" ref="G697:G707" si="852">+E697+F697</f>
        <v>0</v>
      </c>
      <c r="H697" s="8">
        <v>0</v>
      </c>
      <c r="I697" s="8">
        <f t="shared" ref="I697:I707" si="853">+G697+H697</f>
        <v>0</v>
      </c>
      <c r="J697" s="8">
        <v>0</v>
      </c>
      <c r="K697" s="8">
        <f t="shared" ref="K697:K707" si="854">+I697+J697</f>
        <v>0</v>
      </c>
      <c r="L697" s="52"/>
      <c r="M697" s="59"/>
      <c r="N697" s="24" t="s">
        <v>9</v>
      </c>
      <c r="O697" s="86">
        <v>0</v>
      </c>
      <c r="P697" s="86">
        <v>0</v>
      </c>
      <c r="Q697" s="86">
        <f t="shared" si="849"/>
        <v>0</v>
      </c>
      <c r="R697" s="86">
        <v>0</v>
      </c>
      <c r="S697" s="86">
        <f t="shared" si="850"/>
        <v>0</v>
      </c>
      <c r="T697" s="86">
        <v>0</v>
      </c>
      <c r="U697" s="86">
        <f>+S697+T697</f>
        <v>0</v>
      </c>
      <c r="X697" s="86"/>
      <c r="Z697" s="5">
        <f t="shared" si="851"/>
        <v>0</v>
      </c>
    </row>
    <row r="698" spans="1:49" ht="20.25" hidden="1" customHeight="1" outlineLevel="1" x14ac:dyDescent="0.2">
      <c r="A698" s="170"/>
      <c r="B698" s="43"/>
      <c r="C698" s="21" t="s">
        <v>21</v>
      </c>
      <c r="D698" s="22"/>
      <c r="E698" s="8"/>
      <c r="F698" s="8">
        <v>0</v>
      </c>
      <c r="G698" s="8">
        <f t="shared" si="852"/>
        <v>0</v>
      </c>
      <c r="H698" s="8">
        <v>0</v>
      </c>
      <c r="I698" s="8">
        <f t="shared" si="853"/>
        <v>0</v>
      </c>
      <c r="J698" s="8">
        <v>0</v>
      </c>
      <c r="K698" s="8">
        <f t="shared" si="854"/>
        <v>0</v>
      </c>
      <c r="L698" s="52"/>
      <c r="M698" s="59"/>
      <c r="N698" s="24" t="s">
        <v>11</v>
      </c>
      <c r="O698" s="86"/>
      <c r="P698" s="86">
        <v>0</v>
      </c>
      <c r="Q698" s="86">
        <f t="shared" si="849"/>
        <v>0</v>
      </c>
      <c r="R698" s="86">
        <v>0</v>
      </c>
      <c r="S698" s="86">
        <f t="shared" si="850"/>
        <v>0</v>
      </c>
      <c r="T698" s="86">
        <v>0</v>
      </c>
      <c r="U698" s="86">
        <f>+S698+T698</f>
        <v>0</v>
      </c>
      <c r="X698" s="86"/>
      <c r="Z698" s="5">
        <f t="shared" si="851"/>
        <v>0</v>
      </c>
    </row>
    <row r="699" spans="1:49" ht="20.25" hidden="1" customHeight="1" outlineLevel="1" x14ac:dyDescent="0.2">
      <c r="A699" s="170"/>
      <c r="B699" s="171"/>
      <c r="C699" s="172"/>
      <c r="D699" s="172"/>
      <c r="E699" s="107"/>
      <c r="F699" s="107">
        <v>0</v>
      </c>
      <c r="G699" s="8">
        <f t="shared" si="852"/>
        <v>0</v>
      </c>
      <c r="H699" s="107">
        <v>0</v>
      </c>
      <c r="I699" s="8">
        <f t="shared" si="853"/>
        <v>0</v>
      </c>
      <c r="J699" s="107">
        <v>0</v>
      </c>
      <c r="K699" s="8">
        <f t="shared" si="854"/>
        <v>0</v>
      </c>
      <c r="L699" s="56"/>
      <c r="M699" s="60"/>
      <c r="N699" s="27" t="s">
        <v>12</v>
      </c>
      <c r="O699" s="87"/>
      <c r="P699" s="87">
        <v>0</v>
      </c>
      <c r="Q699" s="87">
        <f t="shared" si="849"/>
        <v>0</v>
      </c>
      <c r="R699" s="87">
        <v>0</v>
      </c>
      <c r="S699" s="87">
        <f t="shared" si="850"/>
        <v>0</v>
      </c>
      <c r="T699" s="87">
        <v>0</v>
      </c>
      <c r="U699" s="87">
        <f>+S699+T699</f>
        <v>0</v>
      </c>
      <c r="X699" s="87"/>
      <c r="Z699" s="5">
        <f t="shared" si="851"/>
        <v>0</v>
      </c>
    </row>
    <row r="700" spans="1:49" ht="20.25" hidden="1" customHeight="1" outlineLevel="1" x14ac:dyDescent="0.2">
      <c r="A700" s="170"/>
      <c r="B700" s="173"/>
      <c r="C700" s="174"/>
      <c r="D700" s="175"/>
      <c r="E700" s="107"/>
      <c r="F700" s="107">
        <v>0</v>
      </c>
      <c r="G700" s="8">
        <f t="shared" si="852"/>
        <v>0</v>
      </c>
      <c r="H700" s="107">
        <v>0</v>
      </c>
      <c r="I700" s="8">
        <f t="shared" si="853"/>
        <v>0</v>
      </c>
      <c r="J700" s="107">
        <v>0</v>
      </c>
      <c r="K700" s="8">
        <f t="shared" si="854"/>
        <v>0</v>
      </c>
      <c r="L700" s="33"/>
      <c r="M700" s="151" t="s">
        <v>13</v>
      </c>
      <c r="N700" s="152"/>
      <c r="O700" s="66">
        <f t="shared" ref="O700:P700" si="855">SUM(O701:O703)</f>
        <v>0</v>
      </c>
      <c r="P700" s="66">
        <f t="shared" si="855"/>
        <v>0</v>
      </c>
      <c r="Q700" s="66">
        <f t="shared" si="849"/>
        <v>0</v>
      </c>
      <c r="R700" s="66">
        <f t="shared" ref="R700" si="856">SUM(R701:R703)</f>
        <v>0</v>
      </c>
      <c r="S700" s="66">
        <f t="shared" si="850"/>
        <v>0</v>
      </c>
      <c r="T700" s="66">
        <f t="shared" ref="T700" si="857">SUM(T701:T703)</f>
        <v>0</v>
      </c>
      <c r="U700" s="80">
        <f>SUM(U701:U703)</f>
        <v>0</v>
      </c>
      <c r="X700" s="66">
        <f>SUM(X701:X703)</f>
        <v>0</v>
      </c>
      <c r="Z700" s="5">
        <f t="shared" si="851"/>
        <v>0</v>
      </c>
    </row>
    <row r="701" spans="1:49" ht="20.25" hidden="1" customHeight="1" outlineLevel="1" x14ac:dyDescent="0.2">
      <c r="A701" s="170"/>
      <c r="B701" s="42"/>
      <c r="C701" s="67" t="s">
        <v>10</v>
      </c>
      <c r="D701" s="12"/>
      <c r="E701" s="13">
        <f>149-149</f>
        <v>0</v>
      </c>
      <c r="F701" s="13">
        <v>0</v>
      </c>
      <c r="G701" s="13">
        <f t="shared" si="852"/>
        <v>0</v>
      </c>
      <c r="H701" s="13">
        <v>0</v>
      </c>
      <c r="I701" s="13">
        <f t="shared" si="853"/>
        <v>0</v>
      </c>
      <c r="J701" s="13">
        <v>0</v>
      </c>
      <c r="K701" s="13">
        <f t="shared" si="854"/>
        <v>0</v>
      </c>
      <c r="L701" s="50"/>
      <c r="M701" s="156"/>
      <c r="N701" s="157" t="s">
        <v>15</v>
      </c>
      <c r="O701" s="158"/>
      <c r="P701" s="158">
        <v>0</v>
      </c>
      <c r="Q701" s="158">
        <f t="shared" si="849"/>
        <v>0</v>
      </c>
      <c r="R701" s="158">
        <v>0</v>
      </c>
      <c r="S701" s="158">
        <f t="shared" si="850"/>
        <v>0</v>
      </c>
      <c r="T701" s="158">
        <v>0</v>
      </c>
      <c r="U701" s="158">
        <f t="shared" ref="U701:U706" si="858">+S701+T701</f>
        <v>0</v>
      </c>
      <c r="X701" s="158"/>
      <c r="Z701" s="5">
        <f t="shared" si="851"/>
        <v>0</v>
      </c>
    </row>
    <row r="702" spans="1:49" ht="20.25" hidden="1" customHeight="1" outlineLevel="1" x14ac:dyDescent="0.2">
      <c r="A702" s="170"/>
      <c r="B702" s="42"/>
      <c r="C702" s="67" t="s">
        <v>23</v>
      </c>
      <c r="D702" s="12"/>
      <c r="E702" s="15">
        <v>0</v>
      </c>
      <c r="F702" s="15">
        <v>0</v>
      </c>
      <c r="G702" s="15">
        <f t="shared" si="852"/>
        <v>0</v>
      </c>
      <c r="H702" s="15">
        <v>0</v>
      </c>
      <c r="I702" s="15">
        <f t="shared" si="853"/>
        <v>0</v>
      </c>
      <c r="J702" s="15">
        <v>0</v>
      </c>
      <c r="K702" s="15">
        <f t="shared" si="854"/>
        <v>0</v>
      </c>
      <c r="L702" s="51"/>
      <c r="M702" s="59"/>
      <c r="N702" s="24" t="s">
        <v>16</v>
      </c>
      <c r="O702" s="86"/>
      <c r="P702" s="86">
        <v>0</v>
      </c>
      <c r="Q702" s="86">
        <f t="shared" si="849"/>
        <v>0</v>
      </c>
      <c r="R702" s="86">
        <v>0</v>
      </c>
      <c r="S702" s="86">
        <f t="shared" si="850"/>
        <v>0</v>
      </c>
      <c r="T702" s="86">
        <v>0</v>
      </c>
      <c r="U702" s="86">
        <f t="shared" si="858"/>
        <v>0</v>
      </c>
      <c r="X702" s="86"/>
      <c r="Z702" s="5">
        <f t="shared" si="851"/>
        <v>0</v>
      </c>
    </row>
    <row r="703" spans="1:49" ht="20.25" hidden="1" customHeight="1" outlineLevel="1" x14ac:dyDescent="0.2">
      <c r="A703" s="170"/>
      <c r="B703" s="42"/>
      <c r="C703" s="67" t="s">
        <v>22</v>
      </c>
      <c r="D703" s="12"/>
      <c r="E703" s="64"/>
      <c r="F703" s="64">
        <v>0</v>
      </c>
      <c r="G703" s="64">
        <f t="shared" si="852"/>
        <v>0</v>
      </c>
      <c r="H703" s="64">
        <v>0</v>
      </c>
      <c r="I703" s="64">
        <f t="shared" si="853"/>
        <v>0</v>
      </c>
      <c r="J703" s="64">
        <v>0</v>
      </c>
      <c r="K703" s="64">
        <f t="shared" si="854"/>
        <v>0</v>
      </c>
      <c r="M703" s="108"/>
      <c r="N703" s="109" t="s">
        <v>17</v>
      </c>
      <c r="O703" s="88"/>
      <c r="P703" s="88">
        <v>0</v>
      </c>
      <c r="Q703" s="88">
        <f t="shared" si="849"/>
        <v>0</v>
      </c>
      <c r="R703" s="88">
        <v>0</v>
      </c>
      <c r="S703" s="88">
        <f t="shared" si="850"/>
        <v>0</v>
      </c>
      <c r="T703" s="88">
        <v>0</v>
      </c>
      <c r="U703" s="88">
        <f t="shared" si="858"/>
        <v>0</v>
      </c>
      <c r="X703" s="88"/>
      <c r="Z703" s="5">
        <f t="shared" si="851"/>
        <v>0</v>
      </c>
    </row>
    <row r="704" spans="1:49" ht="20.25" hidden="1" customHeight="1" outlineLevel="1" x14ac:dyDescent="0.2">
      <c r="A704" s="170"/>
      <c r="B704" s="45"/>
      <c r="C704" s="148" t="s">
        <v>43</v>
      </c>
      <c r="D704" s="12"/>
      <c r="E704" s="15"/>
      <c r="F704" s="15">
        <v>0</v>
      </c>
      <c r="G704" s="15">
        <f t="shared" si="852"/>
        <v>0</v>
      </c>
      <c r="H704" s="15">
        <v>0</v>
      </c>
      <c r="I704" s="15">
        <f t="shared" si="853"/>
        <v>0</v>
      </c>
      <c r="J704" s="15">
        <v>0</v>
      </c>
      <c r="K704" s="15">
        <f t="shared" si="854"/>
        <v>0</v>
      </c>
      <c r="L704" s="51"/>
      <c r="M704" s="160" t="s">
        <v>41</v>
      </c>
      <c r="N704" s="14"/>
      <c r="O704" s="66"/>
      <c r="P704" s="66">
        <v>0</v>
      </c>
      <c r="Q704" s="66">
        <f t="shared" si="849"/>
        <v>0</v>
      </c>
      <c r="R704" s="66">
        <v>0</v>
      </c>
      <c r="S704" s="66">
        <f t="shared" si="850"/>
        <v>0</v>
      </c>
      <c r="T704" s="66">
        <v>0</v>
      </c>
      <c r="U704" s="66">
        <f t="shared" si="858"/>
        <v>0</v>
      </c>
      <c r="X704" s="66"/>
      <c r="Z704" s="5">
        <f t="shared" si="851"/>
        <v>0</v>
      </c>
    </row>
    <row r="705" spans="1:26" ht="20.25" hidden="1" customHeight="1" outlineLevel="1" x14ac:dyDescent="0.2">
      <c r="A705" s="170"/>
      <c r="B705" s="147"/>
      <c r="C705" s="148" t="s">
        <v>48</v>
      </c>
      <c r="D705" s="12"/>
      <c r="E705" s="64"/>
      <c r="F705" s="64">
        <v>0</v>
      </c>
      <c r="G705" s="64">
        <f t="shared" si="852"/>
        <v>0</v>
      </c>
      <c r="H705" s="64">
        <v>0</v>
      </c>
      <c r="I705" s="64">
        <f t="shared" si="853"/>
        <v>0</v>
      </c>
      <c r="J705" s="64">
        <v>0</v>
      </c>
      <c r="K705" s="64">
        <f t="shared" si="854"/>
        <v>0</v>
      </c>
      <c r="L705" s="33"/>
      <c r="M705" s="61" t="s">
        <v>36</v>
      </c>
      <c r="N705" s="32"/>
      <c r="O705" s="66"/>
      <c r="P705" s="66">
        <v>0</v>
      </c>
      <c r="Q705" s="66">
        <f t="shared" si="849"/>
        <v>0</v>
      </c>
      <c r="R705" s="66">
        <v>0</v>
      </c>
      <c r="S705" s="66">
        <f t="shared" si="850"/>
        <v>0</v>
      </c>
      <c r="T705" s="66">
        <v>0</v>
      </c>
      <c r="U705" s="66">
        <f t="shared" si="858"/>
        <v>0</v>
      </c>
      <c r="X705" s="66"/>
      <c r="Z705" s="5">
        <f t="shared" si="851"/>
        <v>0</v>
      </c>
    </row>
    <row r="706" spans="1:26" ht="20.25" hidden="1" customHeight="1" outlineLevel="1" x14ac:dyDescent="0.2">
      <c r="A706" s="170"/>
      <c r="B706" s="110"/>
      <c r="C706" s="41" t="s">
        <v>58</v>
      </c>
      <c r="D706" s="41"/>
      <c r="E706" s="65"/>
      <c r="F706" s="65">
        <v>0</v>
      </c>
      <c r="G706" s="65">
        <f t="shared" si="852"/>
        <v>0</v>
      </c>
      <c r="H706" s="65">
        <v>0</v>
      </c>
      <c r="I706" s="65">
        <f t="shared" si="853"/>
        <v>0</v>
      </c>
      <c r="J706" s="65">
        <v>0</v>
      </c>
      <c r="K706" s="65">
        <f t="shared" si="854"/>
        <v>0</v>
      </c>
      <c r="L706" s="33"/>
      <c r="M706" s="161" t="s">
        <v>59</v>
      </c>
      <c r="N706" s="145"/>
      <c r="O706" s="97"/>
      <c r="P706" s="97">
        <v>0</v>
      </c>
      <c r="Q706" s="97">
        <f t="shared" si="849"/>
        <v>0</v>
      </c>
      <c r="R706" s="97">
        <v>0</v>
      </c>
      <c r="S706" s="97">
        <f t="shared" si="850"/>
        <v>0</v>
      </c>
      <c r="T706" s="97">
        <v>0</v>
      </c>
      <c r="U706" s="97">
        <f t="shared" si="858"/>
        <v>0</v>
      </c>
      <c r="X706" s="66"/>
      <c r="Z706" s="5">
        <f t="shared" si="851"/>
        <v>0</v>
      </c>
    </row>
    <row r="707" spans="1:26" ht="20.25" hidden="1" customHeight="1" outlineLevel="1" x14ac:dyDescent="0.2">
      <c r="A707" s="170"/>
      <c r="B707" s="162" t="s">
        <v>14</v>
      </c>
      <c r="C707" s="148"/>
      <c r="D707" s="12"/>
      <c r="E707" s="15">
        <f t="shared" ref="E707:F707" si="859">SUM(E701:E706)+E694</f>
        <v>0</v>
      </c>
      <c r="F707" s="15">
        <f t="shared" si="859"/>
        <v>0</v>
      </c>
      <c r="G707" s="15">
        <f t="shared" si="852"/>
        <v>0</v>
      </c>
      <c r="H707" s="15">
        <f t="shared" ref="H707:J707" si="860">SUM(H701:H706)+H694</f>
        <v>0</v>
      </c>
      <c r="I707" s="15">
        <f t="shared" si="853"/>
        <v>0</v>
      </c>
      <c r="J707" s="15">
        <f t="shared" si="860"/>
        <v>0</v>
      </c>
      <c r="K707" s="15">
        <f t="shared" si="854"/>
        <v>0</v>
      </c>
      <c r="L707" s="73"/>
      <c r="M707" s="163" t="s">
        <v>18</v>
      </c>
      <c r="N707" s="164"/>
      <c r="O707" s="66">
        <f t="shared" ref="O707:P707" si="861">+O705+O700+O694+O704+O706</f>
        <v>0</v>
      </c>
      <c r="P707" s="66">
        <f t="shared" si="861"/>
        <v>0</v>
      </c>
      <c r="Q707" s="66">
        <f t="shared" si="849"/>
        <v>0</v>
      </c>
      <c r="R707" s="66">
        <f t="shared" ref="R707" si="862">+R705+R700+R694+R704+R706</f>
        <v>0</v>
      </c>
      <c r="S707" s="66">
        <f t="shared" si="850"/>
        <v>0</v>
      </c>
      <c r="T707" s="66">
        <f t="shared" ref="T707" si="863">+T705+T700+T694+T704+T706</f>
        <v>0</v>
      </c>
      <c r="U707" s="66">
        <f>+U706+U705+U704+U700+U694</f>
        <v>0</v>
      </c>
      <c r="X707" s="66">
        <f>+X700+X694</f>
        <v>0</v>
      </c>
      <c r="Z707" s="5">
        <f t="shared" si="851"/>
        <v>0</v>
      </c>
    </row>
    <row r="708" spans="1:26" ht="23.25" customHeight="1" collapsed="1" x14ac:dyDescent="0.2">
      <c r="A708" s="170"/>
      <c r="B708" s="382" t="s">
        <v>121</v>
      </c>
      <c r="C708" s="129" t="s">
        <v>90</v>
      </c>
      <c r="D708" s="130"/>
      <c r="E708" s="129"/>
      <c r="F708" s="129"/>
      <c r="G708" s="129"/>
      <c r="H708" s="129"/>
      <c r="I708" s="129"/>
      <c r="J708" s="129"/>
      <c r="K708" s="129"/>
      <c r="L708" s="129"/>
      <c r="M708" s="130"/>
      <c r="N708" s="189"/>
      <c r="O708" s="189"/>
      <c r="P708" s="189"/>
      <c r="Q708" s="189"/>
      <c r="R708" s="189"/>
      <c r="S708" s="189"/>
      <c r="T708" s="189"/>
      <c r="U708" s="189"/>
    </row>
    <row r="709" spans="1:26" ht="41.25" customHeight="1" x14ac:dyDescent="0.2">
      <c r="A709" s="170"/>
      <c r="B709" s="11" t="s">
        <v>0</v>
      </c>
      <c r="C709" s="67"/>
      <c r="D709" s="12"/>
      <c r="E709" s="28" t="str">
        <f t="shared" ref="E709:K709" si="864">+E$6</f>
        <v>Eredeti előirányzat
2025. év</v>
      </c>
      <c r="F709" s="28" t="str">
        <f t="shared" si="864"/>
        <v>1 számú 
módosítás</v>
      </c>
      <c r="G709" s="28" t="str">
        <f t="shared" si="864"/>
        <v>1. Módosított előirányzat
2025. év</v>
      </c>
      <c r="H709" s="28" t="str">
        <f t="shared" si="864"/>
        <v>2 számú 
módosítás</v>
      </c>
      <c r="I709" s="28" t="str">
        <f t="shared" si="864"/>
        <v>2. Módosított előirányzat
2025. év</v>
      </c>
      <c r="J709" s="28" t="str">
        <f t="shared" si="864"/>
        <v>3 számú 
módosítás</v>
      </c>
      <c r="K709" s="28" t="str">
        <f t="shared" si="864"/>
        <v>3. Módosított előirányzat
2025. év</v>
      </c>
      <c r="L709" s="57"/>
      <c r="M709" s="92" t="s">
        <v>1</v>
      </c>
      <c r="N709" s="62"/>
      <c r="O709" s="29" t="str">
        <f t="shared" ref="O709:U709" si="865">+O$6</f>
        <v>Eredeti előirányzat
2025. év</v>
      </c>
      <c r="P709" s="29" t="str">
        <f t="shared" si="865"/>
        <v>1 számú 
módosítás</v>
      </c>
      <c r="Q709" s="29" t="str">
        <f t="shared" si="865"/>
        <v>1. Módosított előirányzat
2025. év</v>
      </c>
      <c r="R709" s="29" t="str">
        <f t="shared" si="865"/>
        <v>2 számú 
módosítás</v>
      </c>
      <c r="S709" s="29" t="str">
        <f t="shared" si="865"/>
        <v>2. Módosított előirányzat
2025. év</v>
      </c>
      <c r="T709" s="29" t="str">
        <f t="shared" si="865"/>
        <v>3 számú 
módosítás</v>
      </c>
      <c r="U709" s="29" t="str">
        <f t="shared" si="865"/>
        <v>3. Módosított előirányzat
2025. év</v>
      </c>
      <c r="X709" s="329" t="s">
        <v>101</v>
      </c>
    </row>
    <row r="710" spans="1:26" ht="20.25" customHeight="1" x14ac:dyDescent="0.2">
      <c r="A710" s="170"/>
      <c r="B710" s="42"/>
      <c r="C710" s="67" t="s">
        <v>2</v>
      </c>
      <c r="D710" s="77"/>
      <c r="E710" s="150">
        <f t="shared" ref="E710" si="866">+E711+E712+E713+E714</f>
        <v>0</v>
      </c>
      <c r="F710" s="150">
        <f t="shared" ref="F710:I710" si="867">+F711+F712+F713+F714</f>
        <v>0</v>
      </c>
      <c r="G710" s="150">
        <f t="shared" si="867"/>
        <v>0</v>
      </c>
      <c r="H710" s="150">
        <f t="shared" si="867"/>
        <v>0</v>
      </c>
      <c r="I710" s="150">
        <f t="shared" si="867"/>
        <v>0</v>
      </c>
      <c r="J710" s="150">
        <f t="shared" ref="J710:K710" si="868">+J711+J712+J713+J714</f>
        <v>0</v>
      </c>
      <c r="K710" s="150">
        <f t="shared" si="868"/>
        <v>0</v>
      </c>
      <c r="L710" s="50"/>
      <c r="M710" s="151" t="s">
        <v>3</v>
      </c>
      <c r="N710" s="152"/>
      <c r="O710" s="80">
        <f t="shared" ref="O710" si="869">SUM(O711:O715)</f>
        <v>3418</v>
      </c>
      <c r="P710" s="80">
        <f t="shared" ref="P710" si="870">SUM(P711:P715)</f>
        <v>0</v>
      </c>
      <c r="Q710" s="80">
        <f>+O710+P710</f>
        <v>3418</v>
      </c>
      <c r="R710" s="80">
        <f t="shared" ref="R710" si="871">SUM(R711:R715)</f>
        <v>0</v>
      </c>
      <c r="S710" s="80">
        <f>+Q710+R710</f>
        <v>3418</v>
      </c>
      <c r="T710" s="80">
        <f t="shared" ref="T710" si="872">SUM(T711:T715)</f>
        <v>0</v>
      </c>
      <c r="U710" s="80">
        <f>SUM(U711:U715)</f>
        <v>3418</v>
      </c>
      <c r="X710" s="80">
        <f>SUM(X711:X715)</f>
        <v>3418</v>
      </c>
      <c r="Z710" s="5">
        <f>+X710-U710</f>
        <v>0</v>
      </c>
    </row>
    <row r="711" spans="1:26" ht="20.25" customHeight="1" x14ac:dyDescent="0.2">
      <c r="A711" s="170"/>
      <c r="B711" s="93"/>
      <c r="C711" s="81" t="s">
        <v>4</v>
      </c>
      <c r="D711" s="81"/>
      <c r="E711" s="155"/>
      <c r="F711" s="155">
        <v>0</v>
      </c>
      <c r="G711" s="155"/>
      <c r="H711" s="155"/>
      <c r="I711" s="155"/>
      <c r="J711" s="155"/>
      <c r="K711" s="155"/>
      <c r="L711" s="52"/>
      <c r="M711" s="156"/>
      <c r="N711" s="157" t="s">
        <v>6</v>
      </c>
      <c r="O711" s="158">
        <v>197</v>
      </c>
      <c r="P711" s="158">
        <v>0</v>
      </c>
      <c r="Q711" s="158">
        <f t="shared" ref="Q711:Q723" si="873">+O711+P711</f>
        <v>197</v>
      </c>
      <c r="R711" s="158">
        <v>0</v>
      </c>
      <c r="S711" s="158">
        <f t="shared" ref="S711:S723" si="874">+Q711+R711</f>
        <v>197</v>
      </c>
      <c r="T711" s="158">
        <v>0</v>
      </c>
      <c r="U711" s="158">
        <f>+S711+T711</f>
        <v>197</v>
      </c>
      <c r="X711" s="158">
        <v>197</v>
      </c>
      <c r="Z711" s="5">
        <f>+X711-U711</f>
        <v>0</v>
      </c>
    </row>
    <row r="712" spans="1:26" ht="20.25" customHeight="1" x14ac:dyDescent="0.2">
      <c r="A712" s="170"/>
      <c r="B712" s="43"/>
      <c r="C712" s="21" t="s">
        <v>5</v>
      </c>
      <c r="D712" s="22"/>
      <c r="E712" s="8">
        <v>0</v>
      </c>
      <c r="F712" s="8">
        <v>0</v>
      </c>
      <c r="G712" s="8">
        <f>+E712+F712</f>
        <v>0</v>
      </c>
      <c r="H712" s="8">
        <v>0</v>
      </c>
      <c r="I712" s="8">
        <f>+G712+H712</f>
        <v>0</v>
      </c>
      <c r="J712" s="8">
        <v>0</v>
      </c>
      <c r="K712" s="8">
        <f>+I712+J712</f>
        <v>0</v>
      </c>
      <c r="L712" s="52"/>
      <c r="M712" s="59"/>
      <c r="N712" s="23" t="s">
        <v>8</v>
      </c>
      <c r="O712" s="86">
        <v>83</v>
      </c>
      <c r="P712" s="86">
        <v>0</v>
      </c>
      <c r="Q712" s="86">
        <f t="shared" si="873"/>
        <v>83</v>
      </c>
      <c r="R712" s="86">
        <v>0</v>
      </c>
      <c r="S712" s="86">
        <f t="shared" si="874"/>
        <v>83</v>
      </c>
      <c r="T712" s="86">
        <v>0</v>
      </c>
      <c r="U712" s="86">
        <f>+S712+T712</f>
        <v>83</v>
      </c>
      <c r="X712" s="86">
        <v>83</v>
      </c>
      <c r="Z712" s="5">
        <f t="shared" ref="Z712:Z719" si="875">+X712-U712</f>
        <v>0</v>
      </c>
    </row>
    <row r="713" spans="1:26" ht="20.25" customHeight="1" x14ac:dyDescent="0.2">
      <c r="A713" s="170"/>
      <c r="B713" s="43"/>
      <c r="C713" s="21" t="s">
        <v>7</v>
      </c>
      <c r="D713" s="22"/>
      <c r="E713" s="8">
        <v>0</v>
      </c>
      <c r="F713" s="8">
        <v>0</v>
      </c>
      <c r="G713" s="8">
        <f t="shared" ref="G713:G723" si="876">+E713+F713</f>
        <v>0</v>
      </c>
      <c r="H713" s="8">
        <v>0</v>
      </c>
      <c r="I713" s="8">
        <f t="shared" ref="I713:I723" si="877">+G713+H713</f>
        <v>0</v>
      </c>
      <c r="J713" s="8">
        <v>0</v>
      </c>
      <c r="K713" s="8">
        <f t="shared" ref="K713:K723" si="878">+I713+J713</f>
        <v>0</v>
      </c>
      <c r="L713" s="52"/>
      <c r="M713" s="59"/>
      <c r="N713" s="24" t="s">
        <v>9</v>
      </c>
      <c r="O713" s="86">
        <v>3138</v>
      </c>
      <c r="P713" s="86">
        <v>0</v>
      </c>
      <c r="Q713" s="86">
        <f t="shared" si="873"/>
        <v>3138</v>
      </c>
      <c r="R713" s="86">
        <v>0</v>
      </c>
      <c r="S713" s="86">
        <f t="shared" si="874"/>
        <v>3138</v>
      </c>
      <c r="T713" s="86">
        <v>0</v>
      </c>
      <c r="U713" s="86">
        <f>+S713+T713</f>
        <v>3138</v>
      </c>
      <c r="X713" s="86">
        <v>3138</v>
      </c>
      <c r="Z713" s="5">
        <f t="shared" si="875"/>
        <v>0</v>
      </c>
    </row>
    <row r="714" spans="1:26" ht="20.25" customHeight="1" x14ac:dyDescent="0.2">
      <c r="A714" s="170"/>
      <c r="B714" s="43"/>
      <c r="C714" s="21" t="s">
        <v>21</v>
      </c>
      <c r="D714" s="22"/>
      <c r="E714" s="8">
        <v>0</v>
      </c>
      <c r="F714" s="8">
        <v>0</v>
      </c>
      <c r="G714" s="8">
        <f t="shared" si="876"/>
        <v>0</v>
      </c>
      <c r="H714" s="8">
        <v>0</v>
      </c>
      <c r="I714" s="8">
        <f t="shared" si="877"/>
        <v>0</v>
      </c>
      <c r="J714" s="8">
        <v>0</v>
      </c>
      <c r="K714" s="8">
        <f t="shared" si="878"/>
        <v>0</v>
      </c>
      <c r="L714" s="52"/>
      <c r="M714" s="59"/>
      <c r="N714" s="24" t="s">
        <v>11</v>
      </c>
      <c r="O714" s="86">
        <v>0</v>
      </c>
      <c r="P714" s="86">
        <v>0</v>
      </c>
      <c r="Q714" s="86">
        <f t="shared" si="873"/>
        <v>0</v>
      </c>
      <c r="R714" s="86">
        <v>0</v>
      </c>
      <c r="S714" s="86">
        <f t="shared" si="874"/>
        <v>0</v>
      </c>
      <c r="T714" s="86">
        <v>0</v>
      </c>
      <c r="U714" s="86">
        <f>+S714+T714</f>
        <v>0</v>
      </c>
      <c r="X714" s="86">
        <v>0</v>
      </c>
      <c r="Z714" s="5">
        <f t="shared" si="875"/>
        <v>0</v>
      </c>
    </row>
    <row r="715" spans="1:26" ht="20.25" customHeight="1" x14ac:dyDescent="0.2">
      <c r="A715" s="170"/>
      <c r="B715" s="171"/>
      <c r="C715" s="172"/>
      <c r="D715" s="172"/>
      <c r="E715" s="107">
        <v>0</v>
      </c>
      <c r="F715" s="107">
        <v>0</v>
      </c>
      <c r="G715" s="8">
        <f t="shared" si="876"/>
        <v>0</v>
      </c>
      <c r="H715" s="107">
        <v>0</v>
      </c>
      <c r="I715" s="8">
        <f t="shared" si="877"/>
        <v>0</v>
      </c>
      <c r="J715" s="107">
        <v>0</v>
      </c>
      <c r="K715" s="8">
        <f t="shared" si="878"/>
        <v>0</v>
      </c>
      <c r="L715" s="56"/>
      <c r="M715" s="60"/>
      <c r="N715" s="27" t="s">
        <v>12</v>
      </c>
      <c r="O715" s="87">
        <v>0</v>
      </c>
      <c r="P715" s="87">
        <v>0</v>
      </c>
      <c r="Q715" s="87">
        <f t="shared" si="873"/>
        <v>0</v>
      </c>
      <c r="R715" s="87">
        <v>0</v>
      </c>
      <c r="S715" s="87">
        <f t="shared" si="874"/>
        <v>0</v>
      </c>
      <c r="T715" s="87">
        <v>0</v>
      </c>
      <c r="U715" s="87">
        <f>+S715+T715</f>
        <v>0</v>
      </c>
      <c r="X715" s="87">
        <v>0</v>
      </c>
      <c r="Z715" s="5">
        <f t="shared" si="875"/>
        <v>0</v>
      </c>
    </row>
    <row r="716" spans="1:26" ht="20.25" customHeight="1" x14ac:dyDescent="0.2">
      <c r="A716" s="170"/>
      <c r="B716" s="173"/>
      <c r="C716" s="174"/>
      <c r="D716" s="175"/>
      <c r="E716" s="107">
        <v>0</v>
      </c>
      <c r="F716" s="107">
        <v>0</v>
      </c>
      <c r="G716" s="8">
        <f t="shared" si="876"/>
        <v>0</v>
      </c>
      <c r="H716" s="107">
        <v>0</v>
      </c>
      <c r="I716" s="8">
        <f t="shared" si="877"/>
        <v>0</v>
      </c>
      <c r="J716" s="107">
        <v>0</v>
      </c>
      <c r="K716" s="8">
        <f t="shared" si="878"/>
        <v>0</v>
      </c>
      <c r="L716" s="33"/>
      <c r="M716" s="151" t="s">
        <v>13</v>
      </c>
      <c r="N716" s="152"/>
      <c r="O716" s="66">
        <f t="shared" ref="O716" si="879">SUM(O717:O719)</f>
        <v>0</v>
      </c>
      <c r="P716" s="66">
        <f t="shared" ref="P716" si="880">SUM(P717:P719)</f>
        <v>0</v>
      </c>
      <c r="Q716" s="66">
        <f t="shared" si="873"/>
        <v>0</v>
      </c>
      <c r="R716" s="66">
        <f t="shared" ref="R716" si="881">SUM(R717:R719)</f>
        <v>0</v>
      </c>
      <c r="S716" s="66">
        <f t="shared" si="874"/>
        <v>0</v>
      </c>
      <c r="T716" s="66">
        <f t="shared" ref="T716" si="882">SUM(T717:T719)</f>
        <v>0</v>
      </c>
      <c r="U716" s="80">
        <f>SUM(U717:U719)</f>
        <v>0</v>
      </c>
      <c r="X716" s="66">
        <f>SUM(X717:X719)</f>
        <v>0</v>
      </c>
      <c r="Z716" s="5">
        <f t="shared" si="875"/>
        <v>0</v>
      </c>
    </row>
    <row r="717" spans="1:26" ht="20.25" customHeight="1" x14ac:dyDescent="0.2">
      <c r="A717" s="170"/>
      <c r="B717" s="42"/>
      <c r="C717" s="67" t="s">
        <v>10</v>
      </c>
      <c r="D717" s="12"/>
      <c r="E717" s="13">
        <v>0</v>
      </c>
      <c r="F717" s="13">
        <v>0</v>
      </c>
      <c r="G717" s="13">
        <f t="shared" si="876"/>
        <v>0</v>
      </c>
      <c r="H717" s="13">
        <v>0</v>
      </c>
      <c r="I717" s="13">
        <f t="shared" si="877"/>
        <v>0</v>
      </c>
      <c r="J717" s="13">
        <v>0</v>
      </c>
      <c r="K717" s="13">
        <f t="shared" si="878"/>
        <v>0</v>
      </c>
      <c r="L717" s="50"/>
      <c r="M717" s="156"/>
      <c r="N717" s="157" t="s">
        <v>15</v>
      </c>
      <c r="O717" s="158">
        <v>0</v>
      </c>
      <c r="P717" s="158">
        <v>0</v>
      </c>
      <c r="Q717" s="158">
        <f t="shared" si="873"/>
        <v>0</v>
      </c>
      <c r="R717" s="158">
        <v>0</v>
      </c>
      <c r="S717" s="158">
        <f t="shared" si="874"/>
        <v>0</v>
      </c>
      <c r="T717" s="158">
        <v>0</v>
      </c>
      <c r="U717" s="158">
        <f t="shared" ref="U717:U722" si="883">+S717+T717</f>
        <v>0</v>
      </c>
      <c r="X717" s="158">
        <v>0</v>
      </c>
      <c r="Z717" s="5">
        <f t="shared" si="875"/>
        <v>0</v>
      </c>
    </row>
    <row r="718" spans="1:26" ht="20.25" customHeight="1" x14ac:dyDescent="0.2">
      <c r="A718" s="170"/>
      <c r="B718" s="42"/>
      <c r="C718" s="67" t="s">
        <v>23</v>
      </c>
      <c r="D718" s="12"/>
      <c r="E718" s="15">
        <v>3418</v>
      </c>
      <c r="F718" s="15">
        <v>0</v>
      </c>
      <c r="G718" s="15">
        <f t="shared" si="876"/>
        <v>3418</v>
      </c>
      <c r="H718" s="15">
        <v>0</v>
      </c>
      <c r="I718" s="15">
        <f t="shared" si="877"/>
        <v>3418</v>
      </c>
      <c r="J718" s="15">
        <v>0</v>
      </c>
      <c r="K718" s="15">
        <f t="shared" si="878"/>
        <v>3418</v>
      </c>
      <c r="L718" s="51"/>
      <c r="M718" s="59"/>
      <c r="N718" s="24" t="s">
        <v>16</v>
      </c>
      <c r="O718" s="86">
        <v>0</v>
      </c>
      <c r="P718" s="86">
        <v>0</v>
      </c>
      <c r="Q718" s="86">
        <f t="shared" si="873"/>
        <v>0</v>
      </c>
      <c r="R718" s="86">
        <v>0</v>
      </c>
      <c r="S718" s="86">
        <f t="shared" si="874"/>
        <v>0</v>
      </c>
      <c r="T718" s="86">
        <v>0</v>
      </c>
      <c r="U718" s="86">
        <f t="shared" si="883"/>
        <v>0</v>
      </c>
      <c r="X718" s="86">
        <v>0</v>
      </c>
      <c r="Z718" s="5">
        <f t="shared" si="875"/>
        <v>0</v>
      </c>
    </row>
    <row r="719" spans="1:26" ht="20.25" customHeight="1" x14ac:dyDescent="0.2">
      <c r="A719" s="170"/>
      <c r="B719" s="42"/>
      <c r="C719" s="67" t="s">
        <v>22</v>
      </c>
      <c r="D719" s="12"/>
      <c r="E719" s="64">
        <v>0</v>
      </c>
      <c r="F719" s="64">
        <v>0</v>
      </c>
      <c r="G719" s="64">
        <f t="shared" si="876"/>
        <v>0</v>
      </c>
      <c r="H719" s="64">
        <v>0</v>
      </c>
      <c r="I719" s="64">
        <f t="shared" si="877"/>
        <v>0</v>
      </c>
      <c r="J719" s="64">
        <v>0</v>
      </c>
      <c r="K719" s="64">
        <f t="shared" si="878"/>
        <v>0</v>
      </c>
      <c r="M719" s="108"/>
      <c r="N719" s="109" t="s">
        <v>17</v>
      </c>
      <c r="O719" s="88">
        <v>0</v>
      </c>
      <c r="P719" s="88">
        <v>0</v>
      </c>
      <c r="Q719" s="88">
        <f t="shared" si="873"/>
        <v>0</v>
      </c>
      <c r="R719" s="88">
        <v>0</v>
      </c>
      <c r="S719" s="88">
        <f t="shared" si="874"/>
        <v>0</v>
      </c>
      <c r="T719" s="88">
        <v>0</v>
      </c>
      <c r="U719" s="88">
        <f t="shared" si="883"/>
        <v>0</v>
      </c>
      <c r="X719" s="88">
        <v>0</v>
      </c>
      <c r="Z719" s="5">
        <f t="shared" si="875"/>
        <v>0</v>
      </c>
    </row>
    <row r="720" spans="1:26" ht="20.25" customHeight="1" x14ac:dyDescent="0.2">
      <c r="A720" s="170"/>
      <c r="B720" s="45"/>
      <c r="C720" s="148" t="s">
        <v>43</v>
      </c>
      <c r="D720" s="12"/>
      <c r="E720" s="15">
        <v>0</v>
      </c>
      <c r="F720" s="15">
        <v>0</v>
      </c>
      <c r="G720" s="15">
        <f t="shared" si="876"/>
        <v>0</v>
      </c>
      <c r="H720" s="15">
        <v>0</v>
      </c>
      <c r="I720" s="15">
        <f t="shared" si="877"/>
        <v>0</v>
      </c>
      <c r="J720" s="15">
        <v>0</v>
      </c>
      <c r="K720" s="15">
        <f t="shared" si="878"/>
        <v>0</v>
      </c>
      <c r="L720" s="51"/>
      <c r="M720" s="160" t="s">
        <v>41</v>
      </c>
      <c r="N720" s="14"/>
      <c r="O720" s="66">
        <v>0</v>
      </c>
      <c r="P720" s="66">
        <v>0</v>
      </c>
      <c r="Q720" s="66">
        <f t="shared" si="873"/>
        <v>0</v>
      </c>
      <c r="R720" s="66">
        <v>0</v>
      </c>
      <c r="S720" s="66">
        <f t="shared" si="874"/>
        <v>0</v>
      </c>
      <c r="T720" s="66">
        <v>0</v>
      </c>
      <c r="U720" s="66">
        <f t="shared" si="883"/>
        <v>0</v>
      </c>
      <c r="X720" s="66"/>
    </row>
    <row r="721" spans="1:27" ht="20.25" customHeight="1" x14ac:dyDescent="0.2">
      <c r="A721" s="170"/>
      <c r="B721" s="147"/>
      <c r="C721" s="148" t="s">
        <v>48</v>
      </c>
      <c r="D721" s="12"/>
      <c r="E721" s="64">
        <v>0</v>
      </c>
      <c r="F721" s="64">
        <v>0</v>
      </c>
      <c r="G721" s="64">
        <f t="shared" si="876"/>
        <v>0</v>
      </c>
      <c r="H721" s="64">
        <v>0</v>
      </c>
      <c r="I721" s="64">
        <f t="shared" si="877"/>
        <v>0</v>
      </c>
      <c r="J721" s="64">
        <v>0</v>
      </c>
      <c r="K721" s="64">
        <f t="shared" si="878"/>
        <v>0</v>
      </c>
      <c r="L721" s="33"/>
      <c r="M721" s="61" t="s">
        <v>36</v>
      </c>
      <c r="N721" s="32"/>
      <c r="O721" s="66">
        <v>0</v>
      </c>
      <c r="P721" s="66">
        <v>0</v>
      </c>
      <c r="Q721" s="66">
        <f t="shared" si="873"/>
        <v>0</v>
      </c>
      <c r="R721" s="66">
        <v>0</v>
      </c>
      <c r="S721" s="66">
        <f t="shared" si="874"/>
        <v>0</v>
      </c>
      <c r="T721" s="66">
        <v>0</v>
      </c>
      <c r="U721" s="66">
        <f t="shared" si="883"/>
        <v>0</v>
      </c>
      <c r="X721" s="66"/>
    </row>
    <row r="722" spans="1:27" ht="20.25" customHeight="1" thickBot="1" x14ac:dyDescent="0.25">
      <c r="A722" s="170"/>
      <c r="B722" s="110"/>
      <c r="C722" s="41" t="s">
        <v>58</v>
      </c>
      <c r="D722" s="41"/>
      <c r="E722" s="65">
        <v>0</v>
      </c>
      <c r="F722" s="65">
        <v>0</v>
      </c>
      <c r="G722" s="65">
        <f t="shared" si="876"/>
        <v>0</v>
      </c>
      <c r="H722" s="65">
        <v>0</v>
      </c>
      <c r="I722" s="65">
        <f t="shared" si="877"/>
        <v>0</v>
      </c>
      <c r="J722" s="65">
        <v>0</v>
      </c>
      <c r="K722" s="65">
        <f t="shared" si="878"/>
        <v>0</v>
      </c>
      <c r="L722" s="33"/>
      <c r="M722" s="161" t="s">
        <v>59</v>
      </c>
      <c r="N722" s="145"/>
      <c r="O722" s="97">
        <v>0</v>
      </c>
      <c r="P722" s="97">
        <v>0</v>
      </c>
      <c r="Q722" s="97">
        <f t="shared" si="873"/>
        <v>0</v>
      </c>
      <c r="R722" s="97">
        <v>0</v>
      </c>
      <c r="S722" s="97">
        <f t="shared" si="874"/>
        <v>0</v>
      </c>
      <c r="T722" s="97">
        <v>0</v>
      </c>
      <c r="U722" s="97">
        <f t="shared" si="883"/>
        <v>0</v>
      </c>
      <c r="X722" s="66"/>
    </row>
    <row r="723" spans="1:27" ht="20.25" customHeight="1" thickBot="1" x14ac:dyDescent="0.25">
      <c r="A723" s="170"/>
      <c r="B723" s="162" t="s">
        <v>14</v>
      </c>
      <c r="C723" s="148"/>
      <c r="D723" s="12"/>
      <c r="E723" s="15">
        <f t="shared" ref="E723" si="884">SUM(E717:E722)+E710</f>
        <v>3418</v>
      </c>
      <c r="F723" s="15">
        <f t="shared" ref="F723" si="885">SUM(F717:F722)+F710</f>
        <v>0</v>
      </c>
      <c r="G723" s="15">
        <f t="shared" si="876"/>
        <v>3418</v>
      </c>
      <c r="H723" s="15">
        <f t="shared" ref="H723:J723" si="886">SUM(H717:H722)+H710</f>
        <v>0</v>
      </c>
      <c r="I723" s="15">
        <f t="shared" si="877"/>
        <v>3418</v>
      </c>
      <c r="J723" s="15">
        <f t="shared" si="886"/>
        <v>0</v>
      </c>
      <c r="K723" s="15">
        <f t="shared" si="878"/>
        <v>3418</v>
      </c>
      <c r="L723" s="73"/>
      <c r="M723" s="163" t="s">
        <v>18</v>
      </c>
      <c r="N723" s="164"/>
      <c r="O723" s="66">
        <f t="shared" ref="O723" si="887">+O721+O716+O710+O720+O722</f>
        <v>3418</v>
      </c>
      <c r="P723" s="66">
        <f t="shared" ref="P723" si="888">+P721+P716+P710+P720+P722</f>
        <v>0</v>
      </c>
      <c r="Q723" s="66">
        <f t="shared" si="873"/>
        <v>3418</v>
      </c>
      <c r="R723" s="66">
        <f t="shared" ref="R723" si="889">+R721+R716+R710+R720+R722</f>
        <v>0</v>
      </c>
      <c r="S723" s="66">
        <f t="shared" si="874"/>
        <v>3418</v>
      </c>
      <c r="T723" s="66">
        <f t="shared" ref="T723" si="890">+T721+T716+T710+T720+T722</f>
        <v>0</v>
      </c>
      <c r="U723" s="66">
        <f>+U722+U721+U720+U716+U710</f>
        <v>3418</v>
      </c>
      <c r="X723" s="66">
        <f>+X716+X710</f>
        <v>3418</v>
      </c>
      <c r="Z723" s="5">
        <v>0</v>
      </c>
      <c r="AA723" s="328">
        <f>+U723-K723</f>
        <v>0</v>
      </c>
    </row>
    <row r="724" spans="1:27" ht="23.25" customHeight="1" x14ac:dyDescent="0.2">
      <c r="A724" s="170"/>
      <c r="B724" s="113" t="s">
        <v>132</v>
      </c>
      <c r="C724" s="68" t="s">
        <v>113</v>
      </c>
      <c r="D724" s="130"/>
      <c r="E724" s="129"/>
      <c r="F724" s="129"/>
      <c r="G724" s="129"/>
      <c r="H724" s="129"/>
      <c r="I724" s="129"/>
      <c r="J724" s="129"/>
      <c r="K724" s="129"/>
      <c r="L724" s="129"/>
      <c r="M724" s="130"/>
      <c r="N724" s="189"/>
      <c r="O724" s="189"/>
      <c r="P724" s="189"/>
      <c r="Q724" s="189"/>
      <c r="R724" s="189"/>
      <c r="S724" s="189"/>
      <c r="T724" s="189"/>
      <c r="U724" s="189"/>
    </row>
    <row r="725" spans="1:27" ht="39" customHeight="1" x14ac:dyDescent="0.2">
      <c r="A725" s="170"/>
      <c r="B725" s="11" t="s">
        <v>0</v>
      </c>
      <c r="C725" s="67"/>
      <c r="D725" s="12"/>
      <c r="E725" s="28" t="str">
        <f t="shared" ref="E725" si="891">+E$6</f>
        <v>Eredeti előirányzat
2025. év</v>
      </c>
      <c r="F725" s="28" t="str">
        <f t="shared" ref="F725:K725" si="892">+F$6</f>
        <v>1 számú 
módosítás</v>
      </c>
      <c r="G725" s="28" t="str">
        <f t="shared" si="892"/>
        <v>1. Módosított előirányzat
2025. év</v>
      </c>
      <c r="H725" s="28" t="str">
        <f t="shared" si="892"/>
        <v>2 számú 
módosítás</v>
      </c>
      <c r="I725" s="28" t="str">
        <f t="shared" si="892"/>
        <v>2. Módosított előirányzat
2025. év</v>
      </c>
      <c r="J725" s="28" t="str">
        <f t="shared" si="892"/>
        <v>3 számú 
módosítás</v>
      </c>
      <c r="K725" s="28" t="str">
        <f t="shared" si="892"/>
        <v>3. Módosított előirányzat
2025. év</v>
      </c>
      <c r="L725" s="57"/>
      <c r="M725" s="92" t="s">
        <v>1</v>
      </c>
      <c r="N725" s="62"/>
      <c r="O725" s="29" t="str">
        <f t="shared" ref="O725" si="893">+O$6</f>
        <v>Eredeti előirányzat
2025. év</v>
      </c>
      <c r="P725" s="29" t="str">
        <f t="shared" ref="P725:U725" si="894">+P$6</f>
        <v>1 számú 
módosítás</v>
      </c>
      <c r="Q725" s="29" t="str">
        <f t="shared" si="894"/>
        <v>1. Módosított előirányzat
2025. év</v>
      </c>
      <c r="R725" s="29" t="str">
        <f t="shared" si="894"/>
        <v>2 számú 
módosítás</v>
      </c>
      <c r="S725" s="29" t="str">
        <f t="shared" si="894"/>
        <v>2. Módosított előirányzat
2025. év</v>
      </c>
      <c r="T725" s="29" t="str">
        <f t="shared" si="894"/>
        <v>3 számú 
módosítás</v>
      </c>
      <c r="U725" s="29" t="str">
        <f t="shared" si="894"/>
        <v>3. Módosított előirányzat
2025. év</v>
      </c>
      <c r="X725" s="1" t="s">
        <v>115</v>
      </c>
    </row>
    <row r="726" spans="1:27" ht="20.25" customHeight="1" x14ac:dyDescent="0.2">
      <c r="A726" s="170"/>
      <c r="B726" s="42"/>
      <c r="C726" s="67" t="s">
        <v>2</v>
      </c>
      <c r="D726" s="77"/>
      <c r="E726" s="150">
        <f t="shared" ref="E726" si="895">+E727+E728+E729+E730</f>
        <v>15678</v>
      </c>
      <c r="F726" s="150">
        <f t="shared" ref="F726:I726" si="896">+F727+F728+F729+F730</f>
        <v>0</v>
      </c>
      <c r="G726" s="150">
        <f t="shared" si="896"/>
        <v>15678</v>
      </c>
      <c r="H726" s="150">
        <f t="shared" si="896"/>
        <v>0</v>
      </c>
      <c r="I726" s="150">
        <f t="shared" si="896"/>
        <v>15678</v>
      </c>
      <c r="J726" s="150">
        <f t="shared" ref="J726:K726" si="897">+J727+J728+J729+J730</f>
        <v>0</v>
      </c>
      <c r="K726" s="150">
        <f t="shared" si="897"/>
        <v>15678</v>
      </c>
      <c r="L726" s="50"/>
      <c r="M726" s="151" t="s">
        <v>3</v>
      </c>
      <c r="N726" s="152"/>
      <c r="O726" s="80">
        <f t="shared" ref="O726" si="898">SUM(O727:O731)</f>
        <v>20633</v>
      </c>
      <c r="P726" s="80">
        <f t="shared" ref="P726" si="899">SUM(P727:P731)</f>
        <v>0</v>
      </c>
      <c r="Q726" s="80">
        <f>+O726+P726</f>
        <v>20633</v>
      </c>
      <c r="R726" s="80">
        <f t="shared" ref="R726" si="900">SUM(R727:R731)</f>
        <v>0</v>
      </c>
      <c r="S726" s="80">
        <f>+Q726+R726</f>
        <v>20633</v>
      </c>
      <c r="T726" s="80">
        <f t="shared" ref="T726" si="901">SUM(T727:T731)</f>
        <v>0</v>
      </c>
      <c r="U726" s="80">
        <f>SUM(U727:U731)</f>
        <v>20633</v>
      </c>
      <c r="X726" s="352">
        <f>SUM(X727:X731)</f>
        <v>32305</v>
      </c>
      <c r="Z726" s="359">
        <f>+(U726+U742)-X726</f>
        <v>0</v>
      </c>
    </row>
    <row r="727" spans="1:27" ht="20.25" customHeight="1" x14ac:dyDescent="0.2">
      <c r="A727" s="170"/>
      <c r="B727" s="93"/>
      <c r="C727" s="81" t="s">
        <v>4</v>
      </c>
      <c r="D727" s="81"/>
      <c r="E727" s="155"/>
      <c r="F727" s="155">
        <v>0</v>
      </c>
      <c r="G727" s="155"/>
      <c r="H727" s="155"/>
      <c r="I727" s="155"/>
      <c r="J727" s="155"/>
      <c r="K727" s="155"/>
      <c r="L727" s="52"/>
      <c r="M727" s="156"/>
      <c r="N727" s="157" t="s">
        <v>6</v>
      </c>
      <c r="O727" s="158">
        <v>5048</v>
      </c>
      <c r="P727" s="158">
        <v>0</v>
      </c>
      <c r="Q727" s="158">
        <f t="shared" ref="Q727:Q739" si="902">+O727+P727</f>
        <v>5048</v>
      </c>
      <c r="R727" s="158">
        <v>0</v>
      </c>
      <c r="S727" s="158">
        <f t="shared" ref="S727:S739" si="903">+Q727+R727</f>
        <v>5048</v>
      </c>
      <c r="T727" s="158">
        <v>0</v>
      </c>
      <c r="U727" s="158">
        <f>+S727+T727</f>
        <v>5048</v>
      </c>
      <c r="X727" s="353">
        <v>9766</v>
      </c>
      <c r="Z727" s="359">
        <f>+(U727+U743)-X727</f>
        <v>0</v>
      </c>
    </row>
    <row r="728" spans="1:27" ht="20.25" customHeight="1" x14ac:dyDescent="0.2">
      <c r="A728" s="170"/>
      <c r="B728" s="43"/>
      <c r="C728" s="21" t="s">
        <v>5</v>
      </c>
      <c r="D728" s="22"/>
      <c r="E728" s="8">
        <v>15678</v>
      </c>
      <c r="F728" s="8">
        <v>0</v>
      </c>
      <c r="G728" s="8">
        <f>+E728+F728</f>
        <v>15678</v>
      </c>
      <c r="H728" s="8">
        <v>0</v>
      </c>
      <c r="I728" s="8">
        <f>+G728+H728</f>
        <v>15678</v>
      </c>
      <c r="J728" s="8">
        <v>0</v>
      </c>
      <c r="K728" s="8">
        <f>+I728+J728</f>
        <v>15678</v>
      </c>
      <c r="L728" s="52"/>
      <c r="M728" s="59"/>
      <c r="N728" s="23" t="s">
        <v>8</v>
      </c>
      <c r="O728" s="86">
        <v>923</v>
      </c>
      <c r="P728" s="86">
        <v>0</v>
      </c>
      <c r="Q728" s="86">
        <f t="shared" si="902"/>
        <v>923</v>
      </c>
      <c r="R728" s="86">
        <v>0</v>
      </c>
      <c r="S728" s="86">
        <f t="shared" si="903"/>
        <v>923</v>
      </c>
      <c r="T728" s="86">
        <v>0</v>
      </c>
      <c r="U728" s="86">
        <f>+S728+T728</f>
        <v>923</v>
      </c>
      <c r="X728" s="354">
        <v>1568</v>
      </c>
      <c r="Z728" s="359">
        <f t="shared" ref="Z728:Z735" si="904">+(U728+U744)-X728</f>
        <v>0</v>
      </c>
    </row>
    <row r="729" spans="1:27" ht="20.25" customHeight="1" x14ac:dyDescent="0.2">
      <c r="A729" s="170"/>
      <c r="B729" s="43"/>
      <c r="C729" s="21" t="s">
        <v>7</v>
      </c>
      <c r="D729" s="22"/>
      <c r="E729" s="8">
        <v>0</v>
      </c>
      <c r="F729" s="8">
        <v>0</v>
      </c>
      <c r="G729" s="8">
        <f t="shared" ref="G729:G739" si="905">+E729+F729</f>
        <v>0</v>
      </c>
      <c r="H729" s="8">
        <v>0</v>
      </c>
      <c r="I729" s="8">
        <f t="shared" ref="I729:I739" si="906">+G729+H729</f>
        <v>0</v>
      </c>
      <c r="J729" s="8">
        <v>0</v>
      </c>
      <c r="K729" s="8">
        <f t="shared" ref="K729:K739" si="907">+I729+J729</f>
        <v>0</v>
      </c>
      <c r="L729" s="52"/>
      <c r="M729" s="59"/>
      <c r="N729" s="24" t="s">
        <v>9</v>
      </c>
      <c r="O729" s="86">
        <v>14662</v>
      </c>
      <c r="P729" s="86">
        <v>0</v>
      </c>
      <c r="Q729" s="86">
        <f t="shared" si="902"/>
        <v>14662</v>
      </c>
      <c r="R729" s="86">
        <v>0</v>
      </c>
      <c r="S729" s="86">
        <f t="shared" si="903"/>
        <v>14662</v>
      </c>
      <c r="T729" s="86">
        <v>0</v>
      </c>
      <c r="U729" s="86">
        <f>+S729+T729</f>
        <v>14662</v>
      </c>
      <c r="X729" s="354">
        <v>20971</v>
      </c>
      <c r="Z729" s="359">
        <f t="shared" si="904"/>
        <v>0</v>
      </c>
    </row>
    <row r="730" spans="1:27" ht="20.25" customHeight="1" x14ac:dyDescent="0.2">
      <c r="A730" s="170"/>
      <c r="B730" s="43"/>
      <c r="C730" s="21" t="s">
        <v>21</v>
      </c>
      <c r="D730" s="22"/>
      <c r="E730" s="8">
        <v>0</v>
      </c>
      <c r="F730" s="8">
        <v>0</v>
      </c>
      <c r="G730" s="8">
        <f t="shared" si="905"/>
        <v>0</v>
      </c>
      <c r="H730" s="8">
        <v>0</v>
      </c>
      <c r="I730" s="8">
        <f t="shared" si="906"/>
        <v>0</v>
      </c>
      <c r="J730" s="8">
        <v>0</v>
      </c>
      <c r="K730" s="8">
        <f t="shared" si="907"/>
        <v>0</v>
      </c>
      <c r="L730" s="52"/>
      <c r="M730" s="59"/>
      <c r="N730" s="24" t="s">
        <v>11</v>
      </c>
      <c r="O730" s="86">
        <v>0</v>
      </c>
      <c r="P730" s="86">
        <v>0</v>
      </c>
      <c r="Q730" s="86">
        <f t="shared" si="902"/>
        <v>0</v>
      </c>
      <c r="R730" s="86"/>
      <c r="S730" s="86">
        <f t="shared" si="903"/>
        <v>0</v>
      </c>
      <c r="T730" s="86"/>
      <c r="U730" s="86">
        <f>+S730+T730</f>
        <v>0</v>
      </c>
      <c r="X730" s="354">
        <v>0</v>
      </c>
      <c r="Z730" s="359">
        <f t="shared" si="904"/>
        <v>0</v>
      </c>
    </row>
    <row r="731" spans="1:27" ht="20.25" customHeight="1" x14ac:dyDescent="0.2">
      <c r="A731" s="170"/>
      <c r="B731" s="171"/>
      <c r="C731" s="172"/>
      <c r="D731" s="172"/>
      <c r="E731" s="107">
        <v>0</v>
      </c>
      <c r="F731" s="107">
        <v>0</v>
      </c>
      <c r="G731" s="8">
        <f t="shared" si="905"/>
        <v>0</v>
      </c>
      <c r="H731" s="107"/>
      <c r="I731" s="8">
        <f t="shared" si="906"/>
        <v>0</v>
      </c>
      <c r="J731" s="107"/>
      <c r="K731" s="8">
        <f t="shared" si="907"/>
        <v>0</v>
      </c>
      <c r="L731" s="56"/>
      <c r="M731" s="60"/>
      <c r="N731" s="27" t="s">
        <v>12</v>
      </c>
      <c r="O731" s="87">
        <v>0</v>
      </c>
      <c r="P731" s="87">
        <v>0</v>
      </c>
      <c r="Q731" s="87">
        <f t="shared" si="902"/>
        <v>0</v>
      </c>
      <c r="R731" s="87"/>
      <c r="S731" s="87">
        <f t="shared" si="903"/>
        <v>0</v>
      </c>
      <c r="T731" s="87"/>
      <c r="U731" s="87">
        <f>+S731+T731</f>
        <v>0</v>
      </c>
      <c r="X731" s="355">
        <v>0</v>
      </c>
      <c r="Z731" s="359">
        <f t="shared" si="904"/>
        <v>0</v>
      </c>
    </row>
    <row r="732" spans="1:27" ht="20.25" customHeight="1" x14ac:dyDescent="0.2">
      <c r="A732" s="170"/>
      <c r="B732" s="173"/>
      <c r="C732" s="174"/>
      <c r="D732" s="175"/>
      <c r="E732" s="107">
        <v>0</v>
      </c>
      <c r="F732" s="107">
        <v>0</v>
      </c>
      <c r="G732" s="8">
        <f t="shared" si="905"/>
        <v>0</v>
      </c>
      <c r="H732" s="107"/>
      <c r="I732" s="8">
        <f t="shared" si="906"/>
        <v>0</v>
      </c>
      <c r="J732" s="107"/>
      <c r="K732" s="8">
        <f t="shared" si="907"/>
        <v>0</v>
      </c>
      <c r="L732" s="33"/>
      <c r="M732" s="151" t="s">
        <v>13</v>
      </c>
      <c r="N732" s="152"/>
      <c r="O732" s="66">
        <f t="shared" ref="O732" si="908">SUM(O733:O735)</f>
        <v>0</v>
      </c>
      <c r="P732" s="66">
        <f t="shared" ref="P732:S732" si="909">SUM(P733:P735)</f>
        <v>0</v>
      </c>
      <c r="Q732" s="66">
        <f t="shared" si="909"/>
        <v>0</v>
      </c>
      <c r="R732" s="66">
        <f t="shared" si="909"/>
        <v>0</v>
      </c>
      <c r="S732" s="66">
        <f t="shared" si="909"/>
        <v>0</v>
      </c>
      <c r="T732" s="66">
        <f t="shared" ref="T732" si="910">SUM(T733:T735)</f>
        <v>0</v>
      </c>
      <c r="U732" s="80">
        <f>SUM(U733:U735)</f>
        <v>0</v>
      </c>
      <c r="X732" s="356">
        <f>SUM(X733:X735)</f>
        <v>0</v>
      </c>
      <c r="Z732" s="359">
        <f t="shared" si="904"/>
        <v>0</v>
      </c>
    </row>
    <row r="733" spans="1:27" ht="20.25" customHeight="1" x14ac:dyDescent="0.2">
      <c r="A733" s="170"/>
      <c r="B733" s="42"/>
      <c r="C733" s="67" t="s">
        <v>10</v>
      </c>
      <c r="D733" s="12"/>
      <c r="E733" s="13">
        <v>0</v>
      </c>
      <c r="F733" s="13">
        <v>0</v>
      </c>
      <c r="G733" s="13">
        <f t="shared" si="905"/>
        <v>0</v>
      </c>
      <c r="H733" s="13">
        <v>0</v>
      </c>
      <c r="I733" s="13">
        <f t="shared" si="906"/>
        <v>0</v>
      </c>
      <c r="J733" s="13">
        <v>0</v>
      </c>
      <c r="K733" s="13">
        <f t="shared" si="907"/>
        <v>0</v>
      </c>
      <c r="L733" s="50"/>
      <c r="M733" s="156"/>
      <c r="N733" s="157" t="s">
        <v>15</v>
      </c>
      <c r="O733" s="158">
        <v>0</v>
      </c>
      <c r="P733" s="158"/>
      <c r="Q733" s="158">
        <f t="shared" si="902"/>
        <v>0</v>
      </c>
      <c r="R733" s="158">
        <v>0</v>
      </c>
      <c r="S733" s="158">
        <f t="shared" si="903"/>
        <v>0</v>
      </c>
      <c r="T733" s="158">
        <v>0</v>
      </c>
      <c r="U733" s="158">
        <f t="shared" ref="U733:U738" si="911">+S733+T733</f>
        <v>0</v>
      </c>
      <c r="X733" s="353">
        <v>0</v>
      </c>
      <c r="Z733" s="359">
        <f t="shared" si="904"/>
        <v>0</v>
      </c>
    </row>
    <row r="734" spans="1:27" ht="20.25" customHeight="1" x14ac:dyDescent="0.2">
      <c r="A734" s="170"/>
      <c r="B734" s="42"/>
      <c r="C734" s="67" t="s">
        <v>23</v>
      </c>
      <c r="D734" s="12"/>
      <c r="E734" s="15">
        <v>4955</v>
      </c>
      <c r="F734" s="15">
        <v>0</v>
      </c>
      <c r="G734" s="15">
        <f t="shared" si="905"/>
        <v>4955</v>
      </c>
      <c r="H734" s="15">
        <v>0</v>
      </c>
      <c r="I734" s="15">
        <f t="shared" si="906"/>
        <v>4955</v>
      </c>
      <c r="J734" s="15">
        <v>0</v>
      </c>
      <c r="K734" s="15">
        <f t="shared" si="907"/>
        <v>4955</v>
      </c>
      <c r="L734" s="51"/>
      <c r="M734" s="59"/>
      <c r="N734" s="24" t="s">
        <v>16</v>
      </c>
      <c r="O734" s="86">
        <v>0</v>
      </c>
      <c r="P734" s="86"/>
      <c r="Q734" s="86">
        <f t="shared" si="902"/>
        <v>0</v>
      </c>
      <c r="R734" s="86">
        <v>0</v>
      </c>
      <c r="S734" s="86">
        <f t="shared" si="903"/>
        <v>0</v>
      </c>
      <c r="T734" s="86">
        <v>0</v>
      </c>
      <c r="U734" s="86">
        <f t="shared" si="911"/>
        <v>0</v>
      </c>
      <c r="X734" s="354">
        <v>0</v>
      </c>
      <c r="Z734" s="359">
        <f t="shared" si="904"/>
        <v>0</v>
      </c>
    </row>
    <row r="735" spans="1:27" ht="20.25" customHeight="1" x14ac:dyDescent="0.2">
      <c r="A735" s="170"/>
      <c r="B735" s="42"/>
      <c r="C735" s="67" t="s">
        <v>22</v>
      </c>
      <c r="D735" s="12"/>
      <c r="E735" s="64">
        <v>0</v>
      </c>
      <c r="F735" s="64">
        <v>0</v>
      </c>
      <c r="G735" s="64">
        <f t="shared" si="905"/>
        <v>0</v>
      </c>
      <c r="H735" s="64">
        <v>0</v>
      </c>
      <c r="I735" s="64">
        <f t="shared" si="906"/>
        <v>0</v>
      </c>
      <c r="J735" s="64">
        <v>0</v>
      </c>
      <c r="K735" s="64">
        <f t="shared" si="907"/>
        <v>0</v>
      </c>
      <c r="M735" s="108"/>
      <c r="N735" s="109" t="s">
        <v>17</v>
      </c>
      <c r="O735" s="88">
        <v>0</v>
      </c>
      <c r="P735" s="88">
        <v>0</v>
      </c>
      <c r="Q735" s="88">
        <f t="shared" si="902"/>
        <v>0</v>
      </c>
      <c r="R735" s="88">
        <v>0</v>
      </c>
      <c r="S735" s="88">
        <f t="shared" si="903"/>
        <v>0</v>
      </c>
      <c r="T735" s="88">
        <v>0</v>
      </c>
      <c r="U735" s="88">
        <f t="shared" si="911"/>
        <v>0</v>
      </c>
      <c r="X735" s="357">
        <v>0</v>
      </c>
      <c r="Z735" s="359">
        <f t="shared" si="904"/>
        <v>0</v>
      </c>
    </row>
    <row r="736" spans="1:27" ht="20.25" customHeight="1" x14ac:dyDescent="0.2">
      <c r="A736" s="170"/>
      <c r="B736" s="45"/>
      <c r="C736" s="148" t="s">
        <v>43</v>
      </c>
      <c r="D736" s="12"/>
      <c r="E736" s="15">
        <v>0</v>
      </c>
      <c r="F736" s="15">
        <v>0</v>
      </c>
      <c r="G736" s="15">
        <f t="shared" si="905"/>
        <v>0</v>
      </c>
      <c r="H736" s="15">
        <v>0</v>
      </c>
      <c r="I736" s="15">
        <f t="shared" si="906"/>
        <v>0</v>
      </c>
      <c r="J736" s="15">
        <v>0</v>
      </c>
      <c r="K736" s="15">
        <f t="shared" si="907"/>
        <v>0</v>
      </c>
      <c r="L736" s="51"/>
      <c r="M736" s="160" t="s">
        <v>41</v>
      </c>
      <c r="N736" s="14"/>
      <c r="O736" s="66">
        <v>0</v>
      </c>
      <c r="P736" s="66">
        <v>0</v>
      </c>
      <c r="Q736" s="66">
        <f t="shared" si="902"/>
        <v>0</v>
      </c>
      <c r="R736" s="66">
        <v>0</v>
      </c>
      <c r="S736" s="66">
        <f t="shared" si="903"/>
        <v>0</v>
      </c>
      <c r="T736" s="66">
        <v>0</v>
      </c>
      <c r="U736" s="66">
        <f t="shared" si="911"/>
        <v>0</v>
      </c>
      <c r="X736" s="356"/>
    </row>
    <row r="737" spans="1:27" ht="20.25" customHeight="1" x14ac:dyDescent="0.2">
      <c r="A737" s="170"/>
      <c r="B737" s="147"/>
      <c r="C737" s="148" t="s">
        <v>48</v>
      </c>
      <c r="D737" s="12"/>
      <c r="E737" s="64">
        <v>0</v>
      </c>
      <c r="F737" s="64">
        <v>0</v>
      </c>
      <c r="G737" s="64">
        <f t="shared" si="905"/>
        <v>0</v>
      </c>
      <c r="H737" s="64">
        <v>0</v>
      </c>
      <c r="I737" s="64">
        <f t="shared" si="906"/>
        <v>0</v>
      </c>
      <c r="J737" s="64">
        <v>0</v>
      </c>
      <c r="K737" s="64">
        <f t="shared" si="907"/>
        <v>0</v>
      </c>
      <c r="L737" s="33"/>
      <c r="M737" s="61" t="s">
        <v>36</v>
      </c>
      <c r="N737" s="32"/>
      <c r="O737" s="66">
        <v>0</v>
      </c>
      <c r="P737" s="66">
        <v>0</v>
      </c>
      <c r="Q737" s="66">
        <f t="shared" si="902"/>
        <v>0</v>
      </c>
      <c r="R737" s="66">
        <v>0</v>
      </c>
      <c r="S737" s="66">
        <f t="shared" si="903"/>
        <v>0</v>
      </c>
      <c r="T737" s="66">
        <v>0</v>
      </c>
      <c r="U737" s="66">
        <f t="shared" si="911"/>
        <v>0</v>
      </c>
      <c r="X737" s="356"/>
    </row>
    <row r="738" spans="1:27" ht="20.25" customHeight="1" thickBot="1" x14ac:dyDescent="0.25">
      <c r="A738" s="170"/>
      <c r="B738" s="110"/>
      <c r="C738" s="41" t="s">
        <v>58</v>
      </c>
      <c r="D738" s="41"/>
      <c r="E738" s="65">
        <v>0</v>
      </c>
      <c r="F738" s="65">
        <v>0</v>
      </c>
      <c r="G738" s="65">
        <f t="shared" si="905"/>
        <v>0</v>
      </c>
      <c r="H738" s="65">
        <v>0</v>
      </c>
      <c r="I738" s="65">
        <f t="shared" si="906"/>
        <v>0</v>
      </c>
      <c r="J738" s="65">
        <v>0</v>
      </c>
      <c r="K738" s="65">
        <f t="shared" si="907"/>
        <v>0</v>
      </c>
      <c r="L738" s="33"/>
      <c r="M738" s="161" t="s">
        <v>59</v>
      </c>
      <c r="N738" s="145"/>
      <c r="O738" s="97">
        <v>0</v>
      </c>
      <c r="P738" s="97">
        <v>0</v>
      </c>
      <c r="Q738" s="97">
        <f t="shared" si="902"/>
        <v>0</v>
      </c>
      <c r="R738" s="97">
        <v>0</v>
      </c>
      <c r="S738" s="97">
        <f t="shared" si="903"/>
        <v>0</v>
      </c>
      <c r="T738" s="97">
        <v>0</v>
      </c>
      <c r="U738" s="97">
        <f t="shared" si="911"/>
        <v>0</v>
      </c>
      <c r="X738" s="356"/>
    </row>
    <row r="739" spans="1:27" ht="20.25" customHeight="1" thickBot="1" x14ac:dyDescent="0.25">
      <c r="A739" s="170"/>
      <c r="B739" s="162" t="s">
        <v>14</v>
      </c>
      <c r="C739" s="148"/>
      <c r="D739" s="12"/>
      <c r="E739" s="15">
        <f t="shared" ref="E739:F739" si="912">SUM(E733:E738)+E726</f>
        <v>20633</v>
      </c>
      <c r="F739" s="15">
        <f t="shared" si="912"/>
        <v>0</v>
      </c>
      <c r="G739" s="15">
        <f t="shared" si="905"/>
        <v>20633</v>
      </c>
      <c r="H739" s="15">
        <f>SUM(H733:H738)+H726</f>
        <v>0</v>
      </c>
      <c r="I739" s="15">
        <f t="shared" si="906"/>
        <v>20633</v>
      </c>
      <c r="J739" s="15">
        <f>SUM(J733:J738)+J726</f>
        <v>0</v>
      </c>
      <c r="K739" s="15">
        <f t="shared" si="907"/>
        <v>20633</v>
      </c>
      <c r="L739" s="73"/>
      <c r="M739" s="163" t="s">
        <v>18</v>
      </c>
      <c r="N739" s="164"/>
      <c r="O739" s="66">
        <f t="shared" ref="O739:P739" si="913">+O737+O732+O726+O736+O738</f>
        <v>20633</v>
      </c>
      <c r="P739" s="66">
        <f t="shared" si="913"/>
        <v>0</v>
      </c>
      <c r="Q739" s="66">
        <f t="shared" si="902"/>
        <v>20633</v>
      </c>
      <c r="R739" s="66">
        <f t="shared" ref="R739" si="914">+R737+R732+R726+R736+R738</f>
        <v>0</v>
      </c>
      <c r="S739" s="66">
        <f t="shared" si="903"/>
        <v>20633</v>
      </c>
      <c r="T739" s="66">
        <f t="shared" ref="T739" si="915">+T737+T732+T726+T736+T738</f>
        <v>0</v>
      </c>
      <c r="U739" s="66">
        <f>+U738+U737+U736+U732+U726</f>
        <v>20633</v>
      </c>
      <c r="X739" s="356">
        <f>+X732+X726</f>
        <v>32305</v>
      </c>
      <c r="Z739" s="5">
        <v>0</v>
      </c>
      <c r="AA739" s="328">
        <f>+U739-K739</f>
        <v>0</v>
      </c>
    </row>
    <row r="740" spans="1:27" ht="23.25" customHeight="1" x14ac:dyDescent="0.2">
      <c r="A740" s="170"/>
      <c r="B740" s="113" t="s">
        <v>133</v>
      </c>
      <c r="C740" s="68" t="s">
        <v>125</v>
      </c>
      <c r="D740" s="130"/>
      <c r="E740" s="129"/>
      <c r="F740" s="129"/>
      <c r="G740" s="129"/>
      <c r="H740" s="129"/>
      <c r="I740" s="129"/>
      <c r="J740" s="129"/>
      <c r="K740" s="129"/>
      <c r="L740" s="129"/>
      <c r="M740" s="130"/>
      <c r="N740" s="189"/>
      <c r="O740" s="189"/>
      <c r="P740" s="189"/>
      <c r="Q740" s="189"/>
      <c r="R740" s="189"/>
      <c r="S740" s="189"/>
      <c r="T740" s="189"/>
      <c r="U740" s="189"/>
    </row>
    <row r="741" spans="1:27" ht="39" customHeight="1" x14ac:dyDescent="0.2">
      <c r="A741" s="170"/>
      <c r="B741" s="11" t="s">
        <v>0</v>
      </c>
      <c r="C741" s="67"/>
      <c r="D741" s="12"/>
      <c r="E741" s="28" t="str">
        <f t="shared" ref="E741:K741" si="916">+E$6</f>
        <v>Eredeti előirányzat
2025. év</v>
      </c>
      <c r="F741" s="28" t="str">
        <f t="shared" si="916"/>
        <v>1 számú 
módosítás</v>
      </c>
      <c r="G741" s="28" t="str">
        <f t="shared" si="916"/>
        <v>1. Módosított előirányzat
2025. év</v>
      </c>
      <c r="H741" s="28" t="str">
        <f t="shared" si="916"/>
        <v>2 számú 
módosítás</v>
      </c>
      <c r="I741" s="28" t="str">
        <f t="shared" si="916"/>
        <v>2. Módosított előirányzat
2025. év</v>
      </c>
      <c r="J741" s="28" t="str">
        <f t="shared" si="916"/>
        <v>3 számú 
módosítás</v>
      </c>
      <c r="K741" s="28" t="str">
        <f t="shared" si="916"/>
        <v>3. Módosított előirányzat
2025. év</v>
      </c>
      <c r="L741" s="57"/>
      <c r="M741" s="92" t="s">
        <v>1</v>
      </c>
      <c r="N741" s="62"/>
      <c r="O741" s="29" t="str">
        <f t="shared" ref="O741:U741" si="917">+O$6</f>
        <v>Eredeti előirányzat
2025. év</v>
      </c>
      <c r="P741" s="29" t="str">
        <f t="shared" si="917"/>
        <v>1 számú 
módosítás</v>
      </c>
      <c r="Q741" s="29" t="str">
        <f t="shared" si="917"/>
        <v>1. Módosított előirányzat
2025. év</v>
      </c>
      <c r="R741" s="29" t="str">
        <f t="shared" si="917"/>
        <v>2 számú 
módosítás</v>
      </c>
      <c r="S741" s="29" t="str">
        <f t="shared" si="917"/>
        <v>2. Módosított előirányzat
2025. év</v>
      </c>
      <c r="T741" s="29" t="str">
        <f t="shared" si="917"/>
        <v>3 számú 
módosítás</v>
      </c>
      <c r="U741" s="29" t="str">
        <f t="shared" si="917"/>
        <v>3. Módosított előirányzat
2025. év</v>
      </c>
    </row>
    <row r="742" spans="1:27" ht="20.25" customHeight="1" x14ac:dyDescent="0.2">
      <c r="A742" s="170"/>
      <c r="B742" s="42"/>
      <c r="C742" s="67" t="s">
        <v>2</v>
      </c>
      <c r="D742" s="77"/>
      <c r="E742" s="150">
        <f t="shared" ref="E742:K742" si="918">+E743+E744+E745+E746</f>
        <v>0</v>
      </c>
      <c r="F742" s="150">
        <f t="shared" si="918"/>
        <v>0</v>
      </c>
      <c r="G742" s="150">
        <f t="shared" si="918"/>
        <v>0</v>
      </c>
      <c r="H742" s="150">
        <f t="shared" si="918"/>
        <v>0</v>
      </c>
      <c r="I742" s="150">
        <f t="shared" si="918"/>
        <v>0</v>
      </c>
      <c r="J742" s="150">
        <f t="shared" si="918"/>
        <v>0</v>
      </c>
      <c r="K742" s="150">
        <f t="shared" si="918"/>
        <v>0</v>
      </c>
      <c r="L742" s="50"/>
      <c r="M742" s="151" t="s">
        <v>3</v>
      </c>
      <c r="N742" s="152"/>
      <c r="O742" s="80">
        <f t="shared" ref="O742" si="919">SUM(O743:O747)</f>
        <v>11672</v>
      </c>
      <c r="P742" s="80">
        <f t="shared" ref="P742" si="920">SUM(P743:P747)</f>
        <v>0</v>
      </c>
      <c r="Q742" s="80">
        <f>+O742+P742</f>
        <v>11672</v>
      </c>
      <c r="R742" s="80">
        <f t="shared" ref="R742" si="921">SUM(R743:R747)</f>
        <v>0</v>
      </c>
      <c r="S742" s="80">
        <f>+Q742+R742</f>
        <v>11672</v>
      </c>
      <c r="T742" s="80">
        <f t="shared" ref="T742" si="922">SUM(T743:T747)</f>
        <v>0</v>
      </c>
      <c r="U742" s="80">
        <f>SUM(U743:U747)</f>
        <v>11672</v>
      </c>
    </row>
    <row r="743" spans="1:27" ht="20.25" customHeight="1" x14ac:dyDescent="0.2">
      <c r="A743" s="170"/>
      <c r="B743" s="93"/>
      <c r="C743" s="81" t="s">
        <v>4</v>
      </c>
      <c r="D743" s="81"/>
      <c r="E743" s="155"/>
      <c r="F743" s="155">
        <v>0</v>
      </c>
      <c r="G743" s="155">
        <f t="shared" ref="G743:G755" si="923">+E743+F743</f>
        <v>0</v>
      </c>
      <c r="H743" s="155"/>
      <c r="I743" s="155">
        <f t="shared" ref="I743:I755" si="924">+G743+H743</f>
        <v>0</v>
      </c>
      <c r="J743" s="155"/>
      <c r="K743" s="155">
        <f t="shared" ref="K743:K755" si="925">+I743+J743</f>
        <v>0</v>
      </c>
      <c r="L743" s="52"/>
      <c r="M743" s="156"/>
      <c r="N743" s="157" t="s">
        <v>6</v>
      </c>
      <c r="O743" s="158">
        <v>4668</v>
      </c>
      <c r="P743" s="158">
        <v>50</v>
      </c>
      <c r="Q743" s="158">
        <f t="shared" ref="Q743:Q747" si="926">+O743+P743</f>
        <v>4718</v>
      </c>
      <c r="R743" s="158">
        <v>0</v>
      </c>
      <c r="S743" s="158">
        <f t="shared" ref="S743:S747" si="927">+Q743+R743</f>
        <v>4718</v>
      </c>
      <c r="T743" s="158">
        <v>0</v>
      </c>
      <c r="U743" s="158">
        <f>+S743+T743</f>
        <v>4718</v>
      </c>
    </row>
    <row r="744" spans="1:27" ht="20.25" customHeight="1" x14ac:dyDescent="0.2">
      <c r="A744" s="170"/>
      <c r="B744" s="43"/>
      <c r="C744" s="21" t="s">
        <v>5</v>
      </c>
      <c r="D744" s="22"/>
      <c r="E744" s="8">
        <v>0</v>
      </c>
      <c r="F744" s="8">
        <v>0</v>
      </c>
      <c r="G744" s="8">
        <f t="shared" si="923"/>
        <v>0</v>
      </c>
      <c r="H744" s="8">
        <v>0</v>
      </c>
      <c r="I744" s="8">
        <f t="shared" si="924"/>
        <v>0</v>
      </c>
      <c r="J744" s="8">
        <v>0</v>
      </c>
      <c r="K744" s="8">
        <f t="shared" si="925"/>
        <v>0</v>
      </c>
      <c r="L744" s="52"/>
      <c r="M744" s="59"/>
      <c r="N744" s="23" t="s">
        <v>8</v>
      </c>
      <c r="O744" s="86">
        <v>645</v>
      </c>
      <c r="P744" s="86">
        <v>0</v>
      </c>
      <c r="Q744" s="86">
        <f t="shared" si="926"/>
        <v>645</v>
      </c>
      <c r="R744" s="86">
        <v>0</v>
      </c>
      <c r="S744" s="86">
        <f t="shared" si="927"/>
        <v>645</v>
      </c>
      <c r="T744" s="86">
        <v>0</v>
      </c>
      <c r="U744" s="86">
        <f>+S744+T744</f>
        <v>645</v>
      </c>
    </row>
    <row r="745" spans="1:27" ht="20.25" customHeight="1" x14ac:dyDescent="0.2">
      <c r="A745" s="170"/>
      <c r="B745" s="43"/>
      <c r="C745" s="21" t="s">
        <v>7</v>
      </c>
      <c r="D745" s="22"/>
      <c r="E745" s="8">
        <v>0</v>
      </c>
      <c r="F745" s="8">
        <v>0</v>
      </c>
      <c r="G745" s="8">
        <f t="shared" si="923"/>
        <v>0</v>
      </c>
      <c r="H745" s="8">
        <v>0</v>
      </c>
      <c r="I745" s="8">
        <f t="shared" si="924"/>
        <v>0</v>
      </c>
      <c r="J745" s="8">
        <v>0</v>
      </c>
      <c r="K745" s="8">
        <f t="shared" si="925"/>
        <v>0</v>
      </c>
      <c r="L745" s="52"/>
      <c r="M745" s="59"/>
      <c r="N745" s="24" t="s">
        <v>9</v>
      </c>
      <c r="O745" s="86">
        <v>6359</v>
      </c>
      <c r="P745" s="86">
        <f>-50-20+20</f>
        <v>-50</v>
      </c>
      <c r="Q745" s="86">
        <f t="shared" si="926"/>
        <v>6309</v>
      </c>
      <c r="R745" s="86">
        <v>0</v>
      </c>
      <c r="S745" s="86">
        <f t="shared" si="927"/>
        <v>6309</v>
      </c>
      <c r="T745" s="86">
        <v>0</v>
      </c>
      <c r="U745" s="86">
        <f>+S745+T745</f>
        <v>6309</v>
      </c>
    </row>
    <row r="746" spans="1:27" ht="20.25" customHeight="1" x14ac:dyDescent="0.2">
      <c r="A746" s="170"/>
      <c r="B746" s="43"/>
      <c r="C746" s="21" t="s">
        <v>21</v>
      </c>
      <c r="D746" s="22"/>
      <c r="E746" s="8">
        <v>0</v>
      </c>
      <c r="F746" s="8">
        <v>0</v>
      </c>
      <c r="G746" s="8">
        <f t="shared" si="923"/>
        <v>0</v>
      </c>
      <c r="H746" s="8">
        <v>0</v>
      </c>
      <c r="I746" s="8">
        <f t="shared" si="924"/>
        <v>0</v>
      </c>
      <c r="J746" s="8">
        <v>0</v>
      </c>
      <c r="K746" s="8">
        <f t="shared" si="925"/>
        <v>0</v>
      </c>
      <c r="L746" s="52"/>
      <c r="M746" s="59"/>
      <c r="N746" s="24" t="s">
        <v>11</v>
      </c>
      <c r="O746" s="86">
        <v>0</v>
      </c>
      <c r="P746" s="86">
        <v>0</v>
      </c>
      <c r="Q746" s="86">
        <f t="shared" si="926"/>
        <v>0</v>
      </c>
      <c r="R746" s="86"/>
      <c r="S746" s="86">
        <f t="shared" si="927"/>
        <v>0</v>
      </c>
      <c r="T746" s="86"/>
      <c r="U746" s="86">
        <f>+S746+T746</f>
        <v>0</v>
      </c>
    </row>
    <row r="747" spans="1:27" ht="20.25" customHeight="1" x14ac:dyDescent="0.2">
      <c r="A747" s="170"/>
      <c r="B747" s="171"/>
      <c r="C747" s="172"/>
      <c r="D747" s="172"/>
      <c r="E747" s="107">
        <v>0</v>
      </c>
      <c r="F747" s="107">
        <v>0</v>
      </c>
      <c r="G747" s="8">
        <f t="shared" si="923"/>
        <v>0</v>
      </c>
      <c r="H747" s="107"/>
      <c r="I747" s="8">
        <f t="shared" si="924"/>
        <v>0</v>
      </c>
      <c r="J747" s="107"/>
      <c r="K747" s="8">
        <f t="shared" si="925"/>
        <v>0</v>
      </c>
      <c r="L747" s="56"/>
      <c r="M747" s="60"/>
      <c r="N747" s="27" t="s">
        <v>12</v>
      </c>
      <c r="O747" s="87">
        <v>0</v>
      </c>
      <c r="P747" s="87">
        <v>0</v>
      </c>
      <c r="Q747" s="87">
        <f t="shared" si="926"/>
        <v>0</v>
      </c>
      <c r="R747" s="87"/>
      <c r="S747" s="87">
        <f t="shared" si="927"/>
        <v>0</v>
      </c>
      <c r="T747" s="87"/>
      <c r="U747" s="87">
        <f>+S747+T747</f>
        <v>0</v>
      </c>
    </row>
    <row r="748" spans="1:27" ht="20.25" customHeight="1" x14ac:dyDescent="0.2">
      <c r="A748" s="170"/>
      <c r="B748" s="173"/>
      <c r="C748" s="174"/>
      <c r="D748" s="175"/>
      <c r="E748" s="107">
        <v>0</v>
      </c>
      <c r="F748" s="107">
        <v>0</v>
      </c>
      <c r="G748" s="8">
        <f t="shared" si="923"/>
        <v>0</v>
      </c>
      <c r="H748" s="107"/>
      <c r="I748" s="8">
        <f t="shared" si="924"/>
        <v>0</v>
      </c>
      <c r="J748" s="107"/>
      <c r="K748" s="8">
        <f t="shared" si="925"/>
        <v>0</v>
      </c>
      <c r="L748" s="33"/>
      <c r="M748" s="151" t="s">
        <v>13</v>
      </c>
      <c r="N748" s="152"/>
      <c r="O748" s="66">
        <f t="shared" ref="O748:T748" si="928">SUM(O749:O751)</f>
        <v>0</v>
      </c>
      <c r="P748" s="66">
        <f t="shared" si="928"/>
        <v>0</v>
      </c>
      <c r="Q748" s="66">
        <f t="shared" si="928"/>
        <v>0</v>
      </c>
      <c r="R748" s="66">
        <f t="shared" si="928"/>
        <v>0</v>
      </c>
      <c r="S748" s="66">
        <f t="shared" si="928"/>
        <v>0</v>
      </c>
      <c r="T748" s="66">
        <f t="shared" si="928"/>
        <v>0</v>
      </c>
      <c r="U748" s="80">
        <f>SUM(U749:U751)</f>
        <v>0</v>
      </c>
    </row>
    <row r="749" spans="1:27" ht="20.25" customHeight="1" x14ac:dyDescent="0.2">
      <c r="A749" s="170"/>
      <c r="B749" s="42"/>
      <c r="C749" s="67" t="s">
        <v>10</v>
      </c>
      <c r="D749" s="12"/>
      <c r="E749" s="13">
        <v>11672</v>
      </c>
      <c r="F749" s="13">
        <v>0</v>
      </c>
      <c r="G749" s="13">
        <f t="shared" si="923"/>
        <v>11672</v>
      </c>
      <c r="H749" s="13">
        <v>0</v>
      </c>
      <c r="I749" s="13">
        <f t="shared" si="924"/>
        <v>11672</v>
      </c>
      <c r="J749" s="13">
        <v>0</v>
      </c>
      <c r="K749" s="13">
        <f t="shared" si="925"/>
        <v>11672</v>
      </c>
      <c r="L749" s="50"/>
      <c r="M749" s="156"/>
      <c r="N749" s="157" t="s">
        <v>15</v>
      </c>
      <c r="O749" s="158">
        <v>0</v>
      </c>
      <c r="P749" s="158"/>
      <c r="Q749" s="158">
        <f t="shared" ref="Q749:Q755" si="929">+O749+P749</f>
        <v>0</v>
      </c>
      <c r="R749" s="158">
        <v>0</v>
      </c>
      <c r="S749" s="158">
        <f t="shared" ref="S749:S755" si="930">+Q749+R749</f>
        <v>0</v>
      </c>
      <c r="T749" s="158">
        <v>0</v>
      </c>
      <c r="U749" s="158">
        <f t="shared" ref="U749:U754" si="931">+S749+T749</f>
        <v>0</v>
      </c>
    </row>
    <row r="750" spans="1:27" ht="20.25" customHeight="1" x14ac:dyDescent="0.2">
      <c r="A750" s="170"/>
      <c r="B750" s="42"/>
      <c r="C750" s="67" t="s">
        <v>23</v>
      </c>
      <c r="D750" s="12"/>
      <c r="E750" s="15">
        <v>0</v>
      </c>
      <c r="F750" s="15">
        <v>0</v>
      </c>
      <c r="G750" s="15">
        <f t="shared" si="923"/>
        <v>0</v>
      </c>
      <c r="H750" s="15">
        <v>0</v>
      </c>
      <c r="I750" s="15">
        <f t="shared" si="924"/>
        <v>0</v>
      </c>
      <c r="J750" s="15">
        <v>0</v>
      </c>
      <c r="K750" s="15">
        <f t="shared" si="925"/>
        <v>0</v>
      </c>
      <c r="L750" s="51"/>
      <c r="M750" s="59"/>
      <c r="N750" s="24" t="s">
        <v>16</v>
      </c>
      <c r="O750" s="86">
        <v>0</v>
      </c>
      <c r="P750" s="86"/>
      <c r="Q750" s="86">
        <f t="shared" si="929"/>
        <v>0</v>
      </c>
      <c r="R750" s="86">
        <v>0</v>
      </c>
      <c r="S750" s="86">
        <f t="shared" si="930"/>
        <v>0</v>
      </c>
      <c r="T750" s="86">
        <v>0</v>
      </c>
      <c r="U750" s="86">
        <f t="shared" si="931"/>
        <v>0</v>
      </c>
    </row>
    <row r="751" spans="1:27" ht="20.25" customHeight="1" x14ac:dyDescent="0.2">
      <c r="A751" s="170"/>
      <c r="B751" s="42"/>
      <c r="C751" s="67" t="s">
        <v>22</v>
      </c>
      <c r="D751" s="12"/>
      <c r="E751" s="64">
        <v>0</v>
      </c>
      <c r="F751" s="64">
        <v>0</v>
      </c>
      <c r="G751" s="64">
        <f t="shared" si="923"/>
        <v>0</v>
      </c>
      <c r="H751" s="64">
        <v>0</v>
      </c>
      <c r="I751" s="64">
        <f t="shared" si="924"/>
        <v>0</v>
      </c>
      <c r="J751" s="64">
        <v>0</v>
      </c>
      <c r="K751" s="64">
        <f t="shared" si="925"/>
        <v>0</v>
      </c>
      <c r="M751" s="108"/>
      <c r="N751" s="109" t="s">
        <v>17</v>
      </c>
      <c r="O751" s="88">
        <v>0</v>
      </c>
      <c r="P751" s="88">
        <v>0</v>
      </c>
      <c r="Q751" s="88">
        <f t="shared" si="929"/>
        <v>0</v>
      </c>
      <c r="R751" s="88">
        <v>0</v>
      </c>
      <c r="S751" s="88">
        <f t="shared" si="930"/>
        <v>0</v>
      </c>
      <c r="T751" s="88">
        <v>0</v>
      </c>
      <c r="U751" s="88">
        <f t="shared" si="931"/>
        <v>0</v>
      </c>
    </row>
    <row r="752" spans="1:27" ht="20.25" customHeight="1" x14ac:dyDescent="0.2">
      <c r="A752" s="170"/>
      <c r="B752" s="45"/>
      <c r="C752" s="148" t="s">
        <v>43</v>
      </c>
      <c r="D752" s="12"/>
      <c r="E752" s="15">
        <v>0</v>
      </c>
      <c r="F752" s="15">
        <v>0</v>
      </c>
      <c r="G752" s="15">
        <f t="shared" si="923"/>
        <v>0</v>
      </c>
      <c r="H752" s="15">
        <v>0</v>
      </c>
      <c r="I752" s="15">
        <f t="shared" si="924"/>
        <v>0</v>
      </c>
      <c r="J752" s="15">
        <v>0</v>
      </c>
      <c r="K752" s="15">
        <f t="shared" si="925"/>
        <v>0</v>
      </c>
      <c r="L752" s="51"/>
      <c r="M752" s="160" t="s">
        <v>41</v>
      </c>
      <c r="N752" s="14"/>
      <c r="O752" s="66">
        <v>0</v>
      </c>
      <c r="P752" s="66">
        <v>0</v>
      </c>
      <c r="Q752" s="66">
        <f t="shared" si="929"/>
        <v>0</v>
      </c>
      <c r="R752" s="66">
        <v>0</v>
      </c>
      <c r="S752" s="66">
        <f t="shared" si="930"/>
        <v>0</v>
      </c>
      <c r="T752" s="66">
        <v>0</v>
      </c>
      <c r="U752" s="66">
        <f t="shared" si="931"/>
        <v>0</v>
      </c>
    </row>
    <row r="753" spans="1:26" ht="20.25" customHeight="1" x14ac:dyDescent="0.2">
      <c r="A753" s="170"/>
      <c r="B753" s="147"/>
      <c r="C753" s="148" t="s">
        <v>48</v>
      </c>
      <c r="D753" s="12"/>
      <c r="E753" s="64">
        <v>0</v>
      </c>
      <c r="F753" s="64">
        <v>0</v>
      </c>
      <c r="G753" s="64">
        <f t="shared" si="923"/>
        <v>0</v>
      </c>
      <c r="H753" s="64">
        <v>0</v>
      </c>
      <c r="I753" s="64">
        <f t="shared" si="924"/>
        <v>0</v>
      </c>
      <c r="J753" s="64">
        <v>0</v>
      </c>
      <c r="K753" s="64">
        <f t="shared" si="925"/>
        <v>0</v>
      </c>
      <c r="L753" s="33"/>
      <c r="M753" s="61" t="s">
        <v>36</v>
      </c>
      <c r="N753" s="32"/>
      <c r="O753" s="66">
        <v>0</v>
      </c>
      <c r="P753" s="66">
        <v>0</v>
      </c>
      <c r="Q753" s="66">
        <f t="shared" si="929"/>
        <v>0</v>
      </c>
      <c r="R753" s="66">
        <v>0</v>
      </c>
      <c r="S753" s="66">
        <f t="shared" si="930"/>
        <v>0</v>
      </c>
      <c r="T753" s="66">
        <v>0</v>
      </c>
      <c r="U753" s="66">
        <f t="shared" si="931"/>
        <v>0</v>
      </c>
    </row>
    <row r="754" spans="1:26" ht="20.25" customHeight="1" thickBot="1" x14ac:dyDescent="0.25">
      <c r="A754" s="170"/>
      <c r="B754" s="110"/>
      <c r="C754" s="41" t="s">
        <v>58</v>
      </c>
      <c r="D754" s="41"/>
      <c r="E754" s="65">
        <v>0</v>
      </c>
      <c r="F754" s="65">
        <v>0</v>
      </c>
      <c r="G754" s="65">
        <f t="shared" si="923"/>
        <v>0</v>
      </c>
      <c r="H754" s="65">
        <v>0</v>
      </c>
      <c r="I754" s="65">
        <f t="shared" si="924"/>
        <v>0</v>
      </c>
      <c r="J754" s="65">
        <v>0</v>
      </c>
      <c r="K754" s="65">
        <f t="shared" si="925"/>
        <v>0</v>
      </c>
      <c r="L754" s="33"/>
      <c r="M754" s="161" t="s">
        <v>59</v>
      </c>
      <c r="N754" s="145"/>
      <c r="O754" s="97">
        <v>0</v>
      </c>
      <c r="P754" s="97">
        <v>0</v>
      </c>
      <c r="Q754" s="97">
        <f t="shared" si="929"/>
        <v>0</v>
      </c>
      <c r="R754" s="97">
        <v>0</v>
      </c>
      <c r="S754" s="97">
        <f t="shared" si="930"/>
        <v>0</v>
      </c>
      <c r="T754" s="97">
        <v>0</v>
      </c>
      <c r="U754" s="97">
        <f t="shared" si="931"/>
        <v>0</v>
      </c>
    </row>
    <row r="755" spans="1:26" ht="20.25" customHeight="1" thickBot="1" x14ac:dyDescent="0.25">
      <c r="A755" s="170"/>
      <c r="B755" s="162" t="s">
        <v>14</v>
      </c>
      <c r="C755" s="148"/>
      <c r="D755" s="12"/>
      <c r="E755" s="15">
        <f t="shared" ref="E755:F755" si="932">SUM(E749:E754)+E742</f>
        <v>11672</v>
      </c>
      <c r="F755" s="15">
        <f t="shared" si="932"/>
        <v>0</v>
      </c>
      <c r="G755" s="15">
        <f t="shared" si="923"/>
        <v>11672</v>
      </c>
      <c r="H755" s="15">
        <f>SUM(H749:H754)+H742</f>
        <v>0</v>
      </c>
      <c r="I755" s="15">
        <f t="shared" si="924"/>
        <v>11672</v>
      </c>
      <c r="J755" s="15">
        <f>SUM(J749:J754)+J742</f>
        <v>0</v>
      </c>
      <c r="K755" s="15">
        <f t="shared" si="925"/>
        <v>11672</v>
      </c>
      <c r="L755" s="73"/>
      <c r="M755" s="163" t="s">
        <v>18</v>
      </c>
      <c r="N755" s="164"/>
      <c r="O755" s="66">
        <f t="shared" ref="O755:P755" si="933">+O753+O748+O742+O752+O754</f>
        <v>11672</v>
      </c>
      <c r="P755" s="66">
        <f t="shared" si="933"/>
        <v>0</v>
      </c>
      <c r="Q755" s="66">
        <f t="shared" si="929"/>
        <v>11672</v>
      </c>
      <c r="R755" s="66">
        <f t="shared" ref="R755" si="934">+R753+R748+R742+R752+R754</f>
        <v>0</v>
      </c>
      <c r="S755" s="66">
        <f t="shared" si="930"/>
        <v>11672</v>
      </c>
      <c r="T755" s="66">
        <f t="shared" ref="T755" si="935">+T753+T748+T742+T752+T754</f>
        <v>0</v>
      </c>
      <c r="U755" s="66">
        <f>+U754+U753+U752+U748+U742</f>
        <v>11672</v>
      </c>
      <c r="X755" s="328">
        <f>+Q755-G755</f>
        <v>0</v>
      </c>
    </row>
    <row r="756" spans="1:26" ht="23.25" hidden="1" customHeight="1" outlineLevel="1" x14ac:dyDescent="0.2">
      <c r="A756" s="170"/>
      <c r="B756" s="320" t="s">
        <v>119</v>
      </c>
      <c r="C756" s="68" t="s">
        <v>131</v>
      </c>
      <c r="D756" s="130"/>
      <c r="E756" s="129"/>
      <c r="F756" s="129"/>
      <c r="G756" s="129"/>
      <c r="H756" s="129"/>
      <c r="I756" s="129"/>
      <c r="J756" s="129"/>
      <c r="K756" s="129"/>
      <c r="L756" s="129"/>
      <c r="M756" s="130"/>
      <c r="N756" s="189"/>
      <c r="O756" s="189"/>
      <c r="P756" s="189"/>
      <c r="Q756" s="189"/>
      <c r="R756" s="189"/>
      <c r="S756" s="189"/>
      <c r="T756" s="189"/>
      <c r="U756" s="189"/>
    </row>
    <row r="757" spans="1:26" ht="38.25" hidden="1" outlineLevel="1" x14ac:dyDescent="0.2">
      <c r="A757" s="170"/>
      <c r="B757" s="11" t="s">
        <v>0</v>
      </c>
      <c r="C757" s="67"/>
      <c r="D757" s="12"/>
      <c r="E757" s="28" t="str">
        <f t="shared" ref="E757" si="936">+E$6</f>
        <v>Eredeti előirányzat
2025. év</v>
      </c>
      <c r="F757" s="28" t="str">
        <f t="shared" ref="F757:K757" si="937">+F$6</f>
        <v>1 számú 
módosítás</v>
      </c>
      <c r="G757" s="28" t="str">
        <f t="shared" si="937"/>
        <v>1. Módosított előirányzat
2025. év</v>
      </c>
      <c r="H757" s="28" t="str">
        <f t="shared" si="937"/>
        <v>2 számú 
módosítás</v>
      </c>
      <c r="I757" s="28" t="str">
        <f t="shared" si="937"/>
        <v>2. Módosított előirányzat
2025. év</v>
      </c>
      <c r="J757" s="28" t="str">
        <f t="shared" si="937"/>
        <v>3 számú 
módosítás</v>
      </c>
      <c r="K757" s="28" t="str">
        <f t="shared" si="937"/>
        <v>3. Módosított előirányzat
2025. év</v>
      </c>
      <c r="L757" s="57"/>
      <c r="M757" s="92" t="s">
        <v>1</v>
      </c>
      <c r="N757" s="62"/>
      <c r="O757" s="29" t="str">
        <f t="shared" ref="O757" si="938">+O$6</f>
        <v>Eredeti előirányzat
2025. év</v>
      </c>
      <c r="P757" s="29" t="str">
        <f t="shared" ref="P757:U757" si="939">+P$6</f>
        <v>1 számú 
módosítás</v>
      </c>
      <c r="Q757" s="29" t="str">
        <f t="shared" si="939"/>
        <v>1. Módosított előirányzat
2025. év</v>
      </c>
      <c r="R757" s="29" t="str">
        <f t="shared" si="939"/>
        <v>2 számú 
módosítás</v>
      </c>
      <c r="S757" s="29" t="str">
        <f t="shared" si="939"/>
        <v>2. Módosított előirányzat
2025. év</v>
      </c>
      <c r="T757" s="29" t="str">
        <f t="shared" si="939"/>
        <v>3 számú 
módosítás</v>
      </c>
      <c r="U757" s="29" t="str">
        <f t="shared" si="939"/>
        <v>3. Módosított előirányzat
2025. év</v>
      </c>
      <c r="X757" s="1" t="s">
        <v>114</v>
      </c>
    </row>
    <row r="758" spans="1:26" ht="20.25" hidden="1" customHeight="1" outlineLevel="1" x14ac:dyDescent="0.2">
      <c r="A758" s="170"/>
      <c r="B758" s="42"/>
      <c r="C758" s="67" t="s">
        <v>2</v>
      </c>
      <c r="D758" s="77"/>
      <c r="E758" s="150">
        <f t="shared" ref="E758" si="940">+E759+E760+E761+E762</f>
        <v>0</v>
      </c>
      <c r="F758" s="150">
        <f t="shared" ref="F758:I758" si="941">+F759+F760+F761+F762</f>
        <v>0</v>
      </c>
      <c r="G758" s="150">
        <f t="shared" si="941"/>
        <v>0</v>
      </c>
      <c r="H758" s="150">
        <f t="shared" si="941"/>
        <v>0</v>
      </c>
      <c r="I758" s="150">
        <f t="shared" si="941"/>
        <v>0</v>
      </c>
      <c r="J758" s="150">
        <f t="shared" ref="J758:K758" si="942">+J759+J760+J761+J762</f>
        <v>0</v>
      </c>
      <c r="K758" s="150">
        <f t="shared" si="942"/>
        <v>0</v>
      </c>
      <c r="L758" s="50"/>
      <c r="M758" s="151" t="s">
        <v>3</v>
      </c>
      <c r="N758" s="152"/>
      <c r="O758" s="80">
        <f t="shared" ref="O758" si="943">SUM(O759:O763)</f>
        <v>0</v>
      </c>
      <c r="P758" s="80">
        <f t="shared" ref="P758" si="944">SUM(P759:P763)</f>
        <v>0</v>
      </c>
      <c r="Q758" s="80">
        <f>+O758+P758</f>
        <v>0</v>
      </c>
      <c r="R758" s="80">
        <f t="shared" ref="R758" si="945">SUM(R759:R763)</f>
        <v>0</v>
      </c>
      <c r="S758" s="80">
        <f>+Q758+R758</f>
        <v>0</v>
      </c>
      <c r="T758" s="80">
        <f t="shared" ref="T758" si="946">SUM(T759:T763)</f>
        <v>0</v>
      </c>
      <c r="U758" s="80">
        <f>SUM(U759:U763)</f>
        <v>0</v>
      </c>
      <c r="X758" s="80" t="e">
        <f>SUM(X759:X763)</f>
        <v>#REF!</v>
      </c>
      <c r="Z758" s="5" t="e">
        <f>+X758-S758</f>
        <v>#REF!</v>
      </c>
    </row>
    <row r="759" spans="1:26" ht="20.25" hidden="1" customHeight="1" outlineLevel="1" x14ac:dyDescent="0.2">
      <c r="A759" s="170"/>
      <c r="B759" s="93"/>
      <c r="C759" s="81" t="s">
        <v>4</v>
      </c>
      <c r="D759" s="81"/>
      <c r="E759" s="155"/>
      <c r="F759" s="155">
        <v>0</v>
      </c>
      <c r="G759" s="155"/>
      <c r="H759" s="155"/>
      <c r="I759" s="155"/>
      <c r="J759" s="155"/>
      <c r="K759" s="155"/>
      <c r="L759" s="52"/>
      <c r="M759" s="156"/>
      <c r="N759" s="157" t="s">
        <v>6</v>
      </c>
      <c r="O759" s="158">
        <v>0</v>
      </c>
      <c r="P759" s="158">
        <v>0</v>
      </c>
      <c r="Q759" s="158">
        <f t="shared" ref="Q759:Q771" si="947">+O759+P759</f>
        <v>0</v>
      </c>
      <c r="R759" s="158">
        <v>0</v>
      </c>
      <c r="S759" s="158">
        <f t="shared" ref="S759:S771" si="948">+Q759+R759</f>
        <v>0</v>
      </c>
      <c r="T759" s="158">
        <v>0</v>
      </c>
      <c r="U759" s="158">
        <f>+S759+T759</f>
        <v>0</v>
      </c>
      <c r="X759" s="158" t="e">
        <v>#REF!</v>
      </c>
      <c r="Z759" s="5" t="e">
        <f t="shared" ref="Z759:Z767" si="949">+X759-U759</f>
        <v>#REF!</v>
      </c>
    </row>
    <row r="760" spans="1:26" ht="20.25" hidden="1" customHeight="1" outlineLevel="1" x14ac:dyDescent="0.2">
      <c r="A760" s="170"/>
      <c r="B760" s="43"/>
      <c r="C760" s="21" t="s">
        <v>5</v>
      </c>
      <c r="D760" s="22"/>
      <c r="E760" s="8">
        <v>0</v>
      </c>
      <c r="F760" s="8">
        <v>0</v>
      </c>
      <c r="G760" s="8">
        <f>+E760+F760</f>
        <v>0</v>
      </c>
      <c r="H760" s="8">
        <v>0</v>
      </c>
      <c r="I760" s="8">
        <f>+G760+H760</f>
        <v>0</v>
      </c>
      <c r="J760" s="8">
        <v>0</v>
      </c>
      <c r="K760" s="8">
        <f>+I760+J760</f>
        <v>0</v>
      </c>
      <c r="L760" s="52"/>
      <c r="M760" s="59"/>
      <c r="N760" s="23" t="s">
        <v>8</v>
      </c>
      <c r="O760" s="86">
        <v>0</v>
      </c>
      <c r="P760" s="86">
        <v>0</v>
      </c>
      <c r="Q760" s="86">
        <f t="shared" si="947"/>
        <v>0</v>
      </c>
      <c r="R760" s="86">
        <v>0</v>
      </c>
      <c r="S760" s="86">
        <f t="shared" si="948"/>
        <v>0</v>
      </c>
      <c r="T760" s="86">
        <v>0</v>
      </c>
      <c r="U760" s="86">
        <f>+S760+T760</f>
        <v>0</v>
      </c>
      <c r="X760" s="86" t="e">
        <v>#REF!</v>
      </c>
      <c r="Z760" s="5" t="e">
        <f t="shared" si="949"/>
        <v>#REF!</v>
      </c>
    </row>
    <row r="761" spans="1:26" ht="20.25" hidden="1" customHeight="1" outlineLevel="1" x14ac:dyDescent="0.2">
      <c r="A761" s="170"/>
      <c r="B761" s="43"/>
      <c r="C761" s="21" t="s">
        <v>7</v>
      </c>
      <c r="D761" s="22"/>
      <c r="E761" s="8">
        <v>0</v>
      </c>
      <c r="F761" s="8">
        <v>0</v>
      </c>
      <c r="G761" s="8">
        <f t="shared" ref="G761:G771" si="950">+E761+F761</f>
        <v>0</v>
      </c>
      <c r="H761" s="8">
        <v>0</v>
      </c>
      <c r="I761" s="8">
        <f t="shared" ref="I761:I771" si="951">+G761+H761</f>
        <v>0</v>
      </c>
      <c r="J761" s="8">
        <v>0</v>
      </c>
      <c r="K761" s="8">
        <f t="shared" ref="K761:K771" si="952">+I761+J761</f>
        <v>0</v>
      </c>
      <c r="L761" s="52"/>
      <c r="M761" s="59"/>
      <c r="N761" s="24" t="s">
        <v>9</v>
      </c>
      <c r="O761" s="86">
        <v>0</v>
      </c>
      <c r="P761" s="86">
        <v>0</v>
      </c>
      <c r="Q761" s="86">
        <f t="shared" si="947"/>
        <v>0</v>
      </c>
      <c r="R761" s="86">
        <v>0</v>
      </c>
      <c r="S761" s="86">
        <f t="shared" si="948"/>
        <v>0</v>
      </c>
      <c r="T761" s="86">
        <v>0</v>
      </c>
      <c r="U761" s="86">
        <f>+S761+T761</f>
        <v>0</v>
      </c>
      <c r="X761" s="86" t="e">
        <v>#REF!</v>
      </c>
      <c r="Z761" s="5" t="e">
        <f t="shared" si="949"/>
        <v>#REF!</v>
      </c>
    </row>
    <row r="762" spans="1:26" ht="20.25" hidden="1" customHeight="1" outlineLevel="1" x14ac:dyDescent="0.2">
      <c r="A762" s="170"/>
      <c r="B762" s="43"/>
      <c r="C762" s="21" t="s">
        <v>21</v>
      </c>
      <c r="D762" s="22"/>
      <c r="E762" s="8">
        <v>0</v>
      </c>
      <c r="F762" s="8">
        <v>0</v>
      </c>
      <c r="G762" s="8">
        <f t="shared" si="950"/>
        <v>0</v>
      </c>
      <c r="H762" s="8">
        <v>0</v>
      </c>
      <c r="I762" s="8">
        <f t="shared" si="951"/>
        <v>0</v>
      </c>
      <c r="J762" s="8">
        <v>0</v>
      </c>
      <c r="K762" s="8">
        <f t="shared" si="952"/>
        <v>0</v>
      </c>
      <c r="L762" s="52"/>
      <c r="M762" s="59"/>
      <c r="N762" s="24" t="s">
        <v>11</v>
      </c>
      <c r="O762" s="86">
        <v>0</v>
      </c>
      <c r="P762" s="86">
        <v>0</v>
      </c>
      <c r="Q762" s="86">
        <f t="shared" si="947"/>
        <v>0</v>
      </c>
      <c r="R762" s="86"/>
      <c r="S762" s="86">
        <f t="shared" si="948"/>
        <v>0</v>
      </c>
      <c r="T762" s="86"/>
      <c r="U762" s="86">
        <f>+S762+T762</f>
        <v>0</v>
      </c>
      <c r="X762" s="86" t="e">
        <v>#REF!</v>
      </c>
      <c r="Z762" s="5" t="e">
        <f t="shared" si="949"/>
        <v>#REF!</v>
      </c>
    </row>
    <row r="763" spans="1:26" ht="20.25" hidden="1" customHeight="1" outlineLevel="1" x14ac:dyDescent="0.2">
      <c r="A763" s="170"/>
      <c r="B763" s="171"/>
      <c r="C763" s="172"/>
      <c r="D763" s="172"/>
      <c r="E763" s="107">
        <v>0</v>
      </c>
      <c r="F763" s="107">
        <v>0</v>
      </c>
      <c r="G763" s="8">
        <f t="shared" si="950"/>
        <v>0</v>
      </c>
      <c r="H763" s="107"/>
      <c r="I763" s="8">
        <f t="shared" si="951"/>
        <v>0</v>
      </c>
      <c r="J763" s="107"/>
      <c r="K763" s="8">
        <f t="shared" si="952"/>
        <v>0</v>
      </c>
      <c r="L763" s="56"/>
      <c r="M763" s="60"/>
      <c r="N763" s="27" t="s">
        <v>12</v>
      </c>
      <c r="O763" s="87">
        <v>0</v>
      </c>
      <c r="P763" s="87">
        <v>0</v>
      </c>
      <c r="Q763" s="87">
        <f t="shared" si="947"/>
        <v>0</v>
      </c>
      <c r="R763" s="87"/>
      <c r="S763" s="87">
        <f t="shared" si="948"/>
        <v>0</v>
      </c>
      <c r="T763" s="87"/>
      <c r="U763" s="87">
        <f>+S763+T763</f>
        <v>0</v>
      </c>
      <c r="X763" s="87" t="e">
        <v>#REF!</v>
      </c>
      <c r="Z763" s="5" t="e">
        <f t="shared" si="949"/>
        <v>#REF!</v>
      </c>
    </row>
    <row r="764" spans="1:26" ht="20.25" hidden="1" customHeight="1" outlineLevel="1" x14ac:dyDescent="0.2">
      <c r="A764" s="170"/>
      <c r="B764" s="173"/>
      <c r="C764" s="174"/>
      <c r="D764" s="175"/>
      <c r="E764" s="107">
        <v>0</v>
      </c>
      <c r="F764" s="107">
        <v>0</v>
      </c>
      <c r="G764" s="8">
        <f t="shared" si="950"/>
        <v>0</v>
      </c>
      <c r="H764" s="107"/>
      <c r="I764" s="8">
        <f t="shared" si="951"/>
        <v>0</v>
      </c>
      <c r="J764" s="107"/>
      <c r="K764" s="8">
        <f t="shared" si="952"/>
        <v>0</v>
      </c>
      <c r="L764" s="33"/>
      <c r="M764" s="151" t="s">
        <v>13</v>
      </c>
      <c r="N764" s="152"/>
      <c r="O764" s="66">
        <f t="shared" ref="O764" si="953">SUM(O765:O767)</f>
        <v>0</v>
      </c>
      <c r="P764" s="66">
        <f t="shared" ref="P764:S764" si="954">SUM(P765:P767)</f>
        <v>0</v>
      </c>
      <c r="Q764" s="66">
        <f t="shared" si="954"/>
        <v>0</v>
      </c>
      <c r="R764" s="66">
        <f t="shared" si="954"/>
        <v>0</v>
      </c>
      <c r="S764" s="66">
        <f t="shared" si="954"/>
        <v>0</v>
      </c>
      <c r="T764" s="66">
        <f t="shared" ref="T764" si="955">SUM(T765:T767)</f>
        <v>0</v>
      </c>
      <c r="U764" s="80">
        <f>SUM(U765:U767)</f>
        <v>0</v>
      </c>
      <c r="X764" s="66" t="e">
        <f>SUM(X765:X767)</f>
        <v>#REF!</v>
      </c>
      <c r="Z764" s="5" t="e">
        <f t="shared" si="949"/>
        <v>#REF!</v>
      </c>
    </row>
    <row r="765" spans="1:26" ht="20.25" hidden="1" customHeight="1" outlineLevel="1" x14ac:dyDescent="0.2">
      <c r="A765" s="170"/>
      <c r="B765" s="42"/>
      <c r="C765" s="67" t="s">
        <v>10</v>
      </c>
      <c r="D765" s="12"/>
      <c r="E765" s="13">
        <v>0</v>
      </c>
      <c r="F765" s="13">
        <v>0</v>
      </c>
      <c r="G765" s="13">
        <f t="shared" si="950"/>
        <v>0</v>
      </c>
      <c r="H765" s="13">
        <v>0</v>
      </c>
      <c r="I765" s="13">
        <f t="shared" si="951"/>
        <v>0</v>
      </c>
      <c r="J765" s="13">
        <v>0</v>
      </c>
      <c r="K765" s="13">
        <f t="shared" si="952"/>
        <v>0</v>
      </c>
      <c r="L765" s="50"/>
      <c r="M765" s="156"/>
      <c r="N765" s="157" t="s">
        <v>15</v>
      </c>
      <c r="O765" s="158">
        <v>0</v>
      </c>
      <c r="P765" s="158"/>
      <c r="Q765" s="158">
        <f t="shared" si="947"/>
        <v>0</v>
      </c>
      <c r="R765" s="158">
        <v>0</v>
      </c>
      <c r="S765" s="158">
        <f t="shared" si="948"/>
        <v>0</v>
      </c>
      <c r="T765" s="158">
        <v>0</v>
      </c>
      <c r="U765" s="158">
        <f t="shared" ref="U765:U770" si="956">+S765+T765</f>
        <v>0</v>
      </c>
      <c r="X765" s="158" t="e">
        <v>#REF!</v>
      </c>
      <c r="Z765" s="5" t="e">
        <f t="shared" si="949"/>
        <v>#REF!</v>
      </c>
    </row>
    <row r="766" spans="1:26" ht="20.25" hidden="1" customHeight="1" outlineLevel="1" x14ac:dyDescent="0.2">
      <c r="A766" s="170"/>
      <c r="B766" s="42"/>
      <c r="C766" s="67" t="s">
        <v>23</v>
      </c>
      <c r="D766" s="12"/>
      <c r="E766" s="15">
        <v>0</v>
      </c>
      <c r="F766" s="15">
        <v>0</v>
      </c>
      <c r="G766" s="15">
        <f t="shared" si="950"/>
        <v>0</v>
      </c>
      <c r="H766" s="15">
        <v>0</v>
      </c>
      <c r="I766" s="15">
        <f t="shared" si="951"/>
        <v>0</v>
      </c>
      <c r="J766" s="15">
        <v>0</v>
      </c>
      <c r="K766" s="15">
        <f t="shared" si="952"/>
        <v>0</v>
      </c>
      <c r="L766" s="51"/>
      <c r="M766" s="59"/>
      <c r="N766" s="24" t="s">
        <v>16</v>
      </c>
      <c r="O766" s="86">
        <v>0</v>
      </c>
      <c r="P766" s="86"/>
      <c r="Q766" s="86">
        <f t="shared" si="947"/>
        <v>0</v>
      </c>
      <c r="R766" s="86">
        <v>0</v>
      </c>
      <c r="S766" s="86">
        <f t="shared" si="948"/>
        <v>0</v>
      </c>
      <c r="T766" s="86">
        <v>0</v>
      </c>
      <c r="U766" s="86">
        <f t="shared" si="956"/>
        <v>0</v>
      </c>
      <c r="X766" s="86" t="e">
        <v>#REF!</v>
      </c>
      <c r="Z766" s="5" t="e">
        <f t="shared" si="949"/>
        <v>#REF!</v>
      </c>
    </row>
    <row r="767" spans="1:26" ht="20.25" hidden="1" customHeight="1" outlineLevel="1" x14ac:dyDescent="0.2">
      <c r="A767" s="170"/>
      <c r="B767" s="42"/>
      <c r="C767" s="67" t="s">
        <v>22</v>
      </c>
      <c r="D767" s="12"/>
      <c r="E767" s="64">
        <v>0</v>
      </c>
      <c r="F767" s="64">
        <v>0</v>
      </c>
      <c r="G767" s="64">
        <f t="shared" si="950"/>
        <v>0</v>
      </c>
      <c r="H767" s="64">
        <v>0</v>
      </c>
      <c r="I767" s="64">
        <f t="shared" si="951"/>
        <v>0</v>
      </c>
      <c r="J767" s="64">
        <v>0</v>
      </c>
      <c r="K767" s="64">
        <f t="shared" si="952"/>
        <v>0</v>
      </c>
      <c r="M767" s="108"/>
      <c r="N767" s="109" t="s">
        <v>17</v>
      </c>
      <c r="O767" s="88">
        <v>0</v>
      </c>
      <c r="P767" s="88">
        <v>0</v>
      </c>
      <c r="Q767" s="88">
        <f t="shared" si="947"/>
        <v>0</v>
      </c>
      <c r="R767" s="88">
        <v>0</v>
      </c>
      <c r="S767" s="88">
        <f t="shared" si="948"/>
        <v>0</v>
      </c>
      <c r="T767" s="88">
        <v>0</v>
      </c>
      <c r="U767" s="88">
        <f t="shared" si="956"/>
        <v>0</v>
      </c>
      <c r="X767" s="88" t="e">
        <v>#REF!</v>
      </c>
      <c r="Z767" s="5" t="e">
        <f t="shared" si="949"/>
        <v>#REF!</v>
      </c>
    </row>
    <row r="768" spans="1:26" ht="20.25" hidden="1" customHeight="1" outlineLevel="1" x14ac:dyDescent="0.2">
      <c r="A768" s="170"/>
      <c r="B768" s="45"/>
      <c r="C768" s="148" t="s">
        <v>43</v>
      </c>
      <c r="D768" s="12"/>
      <c r="E768" s="15">
        <v>0</v>
      </c>
      <c r="F768" s="15">
        <v>0</v>
      </c>
      <c r="G768" s="15">
        <f t="shared" si="950"/>
        <v>0</v>
      </c>
      <c r="H768" s="15">
        <v>0</v>
      </c>
      <c r="I768" s="15">
        <f t="shared" si="951"/>
        <v>0</v>
      </c>
      <c r="J768" s="15">
        <v>0</v>
      </c>
      <c r="K768" s="15">
        <f t="shared" si="952"/>
        <v>0</v>
      </c>
      <c r="L768" s="51"/>
      <c r="M768" s="160" t="s">
        <v>41</v>
      </c>
      <c r="N768" s="14"/>
      <c r="O768" s="66">
        <v>0</v>
      </c>
      <c r="P768" s="66">
        <v>0</v>
      </c>
      <c r="Q768" s="66">
        <f t="shared" si="947"/>
        <v>0</v>
      </c>
      <c r="R768" s="66">
        <v>0</v>
      </c>
      <c r="S768" s="66">
        <f t="shared" si="948"/>
        <v>0</v>
      </c>
      <c r="T768" s="66">
        <v>0</v>
      </c>
      <c r="U768" s="66">
        <f t="shared" si="956"/>
        <v>0</v>
      </c>
      <c r="X768" s="66"/>
    </row>
    <row r="769" spans="1:26" ht="20.25" hidden="1" customHeight="1" outlineLevel="1" x14ac:dyDescent="0.2">
      <c r="A769" s="170"/>
      <c r="B769" s="147"/>
      <c r="C769" s="148" t="s">
        <v>48</v>
      </c>
      <c r="D769" s="12"/>
      <c r="E769" s="64">
        <v>0</v>
      </c>
      <c r="F769" s="64">
        <v>0</v>
      </c>
      <c r="G769" s="64">
        <f t="shared" si="950"/>
        <v>0</v>
      </c>
      <c r="H769" s="64">
        <v>0</v>
      </c>
      <c r="I769" s="64">
        <f t="shared" si="951"/>
        <v>0</v>
      </c>
      <c r="J769" s="64">
        <v>0</v>
      </c>
      <c r="K769" s="64">
        <f t="shared" si="952"/>
        <v>0</v>
      </c>
      <c r="L769" s="33"/>
      <c r="M769" s="61" t="s">
        <v>36</v>
      </c>
      <c r="N769" s="32"/>
      <c r="O769" s="66">
        <v>0</v>
      </c>
      <c r="P769" s="66">
        <v>0</v>
      </c>
      <c r="Q769" s="66">
        <f t="shared" si="947"/>
        <v>0</v>
      </c>
      <c r="R769" s="66">
        <v>0</v>
      </c>
      <c r="S769" s="66">
        <f t="shared" si="948"/>
        <v>0</v>
      </c>
      <c r="T769" s="66">
        <v>0</v>
      </c>
      <c r="U769" s="66">
        <f t="shared" si="956"/>
        <v>0</v>
      </c>
      <c r="X769" s="66"/>
    </row>
    <row r="770" spans="1:26" ht="20.25" hidden="1" customHeight="1" outlineLevel="1" x14ac:dyDescent="0.2">
      <c r="A770" s="170"/>
      <c r="B770" s="110"/>
      <c r="C770" s="41" t="s">
        <v>58</v>
      </c>
      <c r="D770" s="41"/>
      <c r="E770" s="65">
        <v>0</v>
      </c>
      <c r="F770" s="65">
        <v>0</v>
      </c>
      <c r="G770" s="65">
        <f t="shared" si="950"/>
        <v>0</v>
      </c>
      <c r="H770" s="65">
        <v>0</v>
      </c>
      <c r="I770" s="65">
        <f t="shared" si="951"/>
        <v>0</v>
      </c>
      <c r="J770" s="65">
        <v>0</v>
      </c>
      <c r="K770" s="65">
        <f t="shared" si="952"/>
        <v>0</v>
      </c>
      <c r="L770" s="33"/>
      <c r="M770" s="161" t="s">
        <v>59</v>
      </c>
      <c r="N770" s="145"/>
      <c r="O770" s="97">
        <v>0</v>
      </c>
      <c r="P770" s="97">
        <v>0</v>
      </c>
      <c r="Q770" s="97">
        <f t="shared" si="947"/>
        <v>0</v>
      </c>
      <c r="R770" s="97">
        <v>0</v>
      </c>
      <c r="S770" s="97">
        <f t="shared" si="948"/>
        <v>0</v>
      </c>
      <c r="T770" s="97">
        <v>0</v>
      </c>
      <c r="U770" s="97">
        <f t="shared" si="956"/>
        <v>0</v>
      </c>
      <c r="X770" s="66"/>
    </row>
    <row r="771" spans="1:26" ht="20.25" hidden="1" customHeight="1" outlineLevel="1" x14ac:dyDescent="0.2">
      <c r="A771" s="170"/>
      <c r="B771" s="162" t="s">
        <v>14</v>
      </c>
      <c r="C771" s="148"/>
      <c r="D771" s="12"/>
      <c r="E771" s="15">
        <f t="shared" ref="E771" si="957">SUM(E765:E770)+E758</f>
        <v>0</v>
      </c>
      <c r="F771" s="15">
        <f t="shared" ref="F771" si="958">SUM(F765:F770)+F758</f>
        <v>0</v>
      </c>
      <c r="G771" s="15">
        <f t="shared" si="950"/>
        <v>0</v>
      </c>
      <c r="H771" s="15">
        <f>SUM(H765:H770)+H758</f>
        <v>0</v>
      </c>
      <c r="I771" s="15">
        <f t="shared" si="951"/>
        <v>0</v>
      </c>
      <c r="J771" s="15">
        <f>SUM(J765:J770)+J758</f>
        <v>0</v>
      </c>
      <c r="K771" s="15">
        <f t="shared" si="952"/>
        <v>0</v>
      </c>
      <c r="L771" s="73"/>
      <c r="M771" s="163" t="s">
        <v>18</v>
      </c>
      <c r="N771" s="164"/>
      <c r="O771" s="66">
        <f t="shared" ref="O771" si="959">+O769+O764+O758+O768+O770</f>
        <v>0</v>
      </c>
      <c r="P771" s="66">
        <f t="shared" ref="P771" si="960">+P769+P764+P758+P768+P770</f>
        <v>0</v>
      </c>
      <c r="Q771" s="66">
        <f t="shared" si="947"/>
        <v>0</v>
      </c>
      <c r="R771" s="66">
        <f t="shared" ref="R771" si="961">+R769+R764+R758+R768+R770</f>
        <v>0</v>
      </c>
      <c r="S771" s="66">
        <f t="shared" si="948"/>
        <v>0</v>
      </c>
      <c r="T771" s="66">
        <f t="shared" ref="T771" si="962">+T769+T764+T758+T768+T770</f>
        <v>0</v>
      </c>
      <c r="U771" s="66">
        <f>+U770+U769+U768+U764+U758</f>
        <v>0</v>
      </c>
      <c r="X771" s="66" t="e">
        <f>+X764+X758</f>
        <v>#REF!</v>
      </c>
      <c r="Z771" s="5" t="e">
        <v>#REF!</v>
      </c>
    </row>
    <row r="772" spans="1:26" ht="23.25" customHeight="1" collapsed="1" x14ac:dyDescent="0.2">
      <c r="A772" s="170"/>
      <c r="B772" s="320" t="s">
        <v>136</v>
      </c>
      <c r="C772" s="68" t="s">
        <v>134</v>
      </c>
      <c r="D772" s="130"/>
      <c r="E772" s="129"/>
      <c r="F772" s="129"/>
      <c r="G772" s="129"/>
      <c r="H772" s="129"/>
      <c r="I772" s="129"/>
      <c r="J772" s="129"/>
      <c r="K772" s="129"/>
      <c r="L772" s="129"/>
      <c r="M772" s="130"/>
      <c r="N772" s="189"/>
      <c r="O772" s="189"/>
      <c r="P772" s="189"/>
      <c r="Q772" s="189"/>
      <c r="R772" s="189"/>
      <c r="S772" s="189"/>
      <c r="T772" s="189"/>
      <c r="U772" s="189"/>
    </row>
    <row r="773" spans="1:26" ht="38.25" x14ac:dyDescent="0.2">
      <c r="A773" s="170"/>
      <c r="B773" s="11" t="s">
        <v>0</v>
      </c>
      <c r="C773" s="67"/>
      <c r="D773" s="12"/>
      <c r="E773" s="28" t="str">
        <f t="shared" ref="E773:K773" si="963">+E$6</f>
        <v>Eredeti előirányzat
2025. év</v>
      </c>
      <c r="F773" s="28" t="str">
        <f t="shared" si="963"/>
        <v>1 számú 
módosítás</v>
      </c>
      <c r="G773" s="28" t="str">
        <f t="shared" si="963"/>
        <v>1. Módosított előirányzat
2025. év</v>
      </c>
      <c r="H773" s="28" t="str">
        <f t="shared" si="963"/>
        <v>2 számú 
módosítás</v>
      </c>
      <c r="I773" s="28" t="str">
        <f t="shared" si="963"/>
        <v>2. Módosított előirányzat
2025. év</v>
      </c>
      <c r="J773" s="28" t="str">
        <f t="shared" si="963"/>
        <v>3 számú 
módosítás</v>
      </c>
      <c r="K773" s="28" t="str">
        <f t="shared" si="963"/>
        <v>3. Módosított előirányzat
2025. év</v>
      </c>
      <c r="L773" s="57"/>
      <c r="M773" s="92" t="s">
        <v>1</v>
      </c>
      <c r="N773" s="62"/>
      <c r="O773" s="29" t="str">
        <f t="shared" ref="O773:U773" si="964">+O$6</f>
        <v>Eredeti előirányzat
2025. év</v>
      </c>
      <c r="P773" s="29" t="str">
        <f t="shared" si="964"/>
        <v>1 számú 
módosítás</v>
      </c>
      <c r="Q773" s="29" t="str">
        <f t="shared" si="964"/>
        <v>1. Módosított előirányzat
2025. év</v>
      </c>
      <c r="R773" s="29" t="str">
        <f t="shared" si="964"/>
        <v>2 számú 
módosítás</v>
      </c>
      <c r="S773" s="29" t="str">
        <f t="shared" si="964"/>
        <v>2. Módosított előirányzat
2025. év</v>
      </c>
      <c r="T773" s="29" t="str">
        <f t="shared" si="964"/>
        <v>3 számú 
módosítás</v>
      </c>
      <c r="U773" s="29" t="str">
        <f t="shared" si="964"/>
        <v>3. Módosított előirányzat
2025. év</v>
      </c>
      <c r="X773" s="1" t="s">
        <v>123</v>
      </c>
    </row>
    <row r="774" spans="1:26" ht="20.25" customHeight="1" x14ac:dyDescent="0.2">
      <c r="A774" s="170"/>
      <c r="B774" s="42"/>
      <c r="C774" s="67" t="s">
        <v>2</v>
      </c>
      <c r="D774" s="77"/>
      <c r="E774" s="150">
        <f t="shared" ref="E774:K774" si="965">+E775+E776+E777+E778</f>
        <v>0</v>
      </c>
      <c r="F774" s="150">
        <f t="shared" si="965"/>
        <v>0</v>
      </c>
      <c r="G774" s="150">
        <f t="shared" si="965"/>
        <v>0</v>
      </c>
      <c r="H774" s="150">
        <f t="shared" si="965"/>
        <v>0</v>
      </c>
      <c r="I774" s="150">
        <f t="shared" si="965"/>
        <v>0</v>
      </c>
      <c r="J774" s="150">
        <f t="shared" si="965"/>
        <v>0</v>
      </c>
      <c r="K774" s="150">
        <f t="shared" si="965"/>
        <v>0</v>
      </c>
      <c r="L774" s="50"/>
      <c r="M774" s="151" t="s">
        <v>3</v>
      </c>
      <c r="N774" s="152"/>
      <c r="O774" s="80">
        <f t="shared" ref="O774" si="966">SUM(O775:O779)</f>
        <v>20479</v>
      </c>
      <c r="P774" s="80">
        <f t="shared" ref="P774" si="967">SUM(P775:P779)</f>
        <v>0</v>
      </c>
      <c r="Q774" s="80">
        <f>+O774+P774</f>
        <v>20479</v>
      </c>
      <c r="R774" s="80">
        <f t="shared" ref="R774" si="968">SUM(R775:R779)</f>
        <v>0</v>
      </c>
      <c r="S774" s="80">
        <f>+Q774+R774</f>
        <v>20479</v>
      </c>
      <c r="T774" s="80">
        <f t="shared" ref="T774" si="969">SUM(T775:T779)</f>
        <v>0</v>
      </c>
      <c r="U774" s="80">
        <f>SUM(U775:U779)</f>
        <v>20479</v>
      </c>
      <c r="X774" s="80">
        <f>SUM(X775:X779)</f>
        <v>20479</v>
      </c>
      <c r="Z774" s="5">
        <f>(U774+U790)-X774</f>
        <v>0</v>
      </c>
    </row>
    <row r="775" spans="1:26" ht="20.25" customHeight="1" x14ac:dyDescent="0.2">
      <c r="A775" s="170"/>
      <c r="B775" s="93"/>
      <c r="C775" s="81" t="s">
        <v>4</v>
      </c>
      <c r="D775" s="81"/>
      <c r="E775" s="155"/>
      <c r="F775" s="155">
        <v>0</v>
      </c>
      <c r="G775" s="155"/>
      <c r="H775" s="155"/>
      <c r="I775" s="155"/>
      <c r="J775" s="155"/>
      <c r="K775" s="155"/>
      <c r="L775" s="52"/>
      <c r="M775" s="156"/>
      <c r="N775" s="157" t="s">
        <v>6</v>
      </c>
      <c r="O775" s="158">
        <v>11784</v>
      </c>
      <c r="P775" s="158">
        <v>0</v>
      </c>
      <c r="Q775" s="158">
        <f t="shared" ref="Q775:Q779" si="970">+O775+P775</f>
        <v>11784</v>
      </c>
      <c r="R775" s="158">
        <v>0</v>
      </c>
      <c r="S775" s="158">
        <f t="shared" ref="S775:S779" si="971">+Q775+R775</f>
        <v>11784</v>
      </c>
      <c r="T775" s="158">
        <v>0</v>
      </c>
      <c r="U775" s="158">
        <f>+S775+T775</f>
        <v>11784</v>
      </c>
      <c r="X775" s="158">
        <v>11784</v>
      </c>
      <c r="Z775" s="5">
        <f t="shared" ref="Z775:Z783" si="972">(U775+U791)-X775</f>
        <v>0</v>
      </c>
    </row>
    <row r="776" spans="1:26" ht="20.25" customHeight="1" x14ac:dyDescent="0.2">
      <c r="A776" s="170"/>
      <c r="B776" s="43"/>
      <c r="C776" s="21" t="s">
        <v>5</v>
      </c>
      <c r="D776" s="22"/>
      <c r="E776" s="8">
        <v>0</v>
      </c>
      <c r="F776" s="8">
        <v>0</v>
      </c>
      <c r="G776" s="8">
        <f>+E776+F776</f>
        <v>0</v>
      </c>
      <c r="H776" s="8">
        <v>0</v>
      </c>
      <c r="I776" s="8">
        <f>+G776+H776</f>
        <v>0</v>
      </c>
      <c r="J776" s="8">
        <v>0</v>
      </c>
      <c r="K776" s="8">
        <f>+I776+J776</f>
        <v>0</v>
      </c>
      <c r="L776" s="52"/>
      <c r="M776" s="59"/>
      <c r="N776" s="23" t="s">
        <v>8</v>
      </c>
      <c r="O776" s="86">
        <v>1618</v>
      </c>
      <c r="P776" s="86">
        <v>0</v>
      </c>
      <c r="Q776" s="86">
        <f t="shared" si="970"/>
        <v>1618</v>
      </c>
      <c r="R776" s="86">
        <v>0</v>
      </c>
      <c r="S776" s="86">
        <f t="shared" si="971"/>
        <v>1618</v>
      </c>
      <c r="T776" s="86">
        <v>0</v>
      </c>
      <c r="U776" s="86">
        <f>+S776+T776</f>
        <v>1618</v>
      </c>
      <c r="X776" s="86">
        <v>1618</v>
      </c>
      <c r="Z776" s="5">
        <f t="shared" si="972"/>
        <v>0</v>
      </c>
    </row>
    <row r="777" spans="1:26" ht="20.25" customHeight="1" x14ac:dyDescent="0.2">
      <c r="A777" s="170"/>
      <c r="B777" s="43"/>
      <c r="C777" s="21" t="s">
        <v>7</v>
      </c>
      <c r="D777" s="22"/>
      <c r="E777" s="8">
        <v>0</v>
      </c>
      <c r="F777" s="8">
        <v>0</v>
      </c>
      <c r="G777" s="8">
        <f t="shared" ref="G777:G787" si="973">+E777+F777</f>
        <v>0</v>
      </c>
      <c r="H777" s="8">
        <v>0</v>
      </c>
      <c r="I777" s="8">
        <f t="shared" ref="I777:I787" si="974">+G777+H777</f>
        <v>0</v>
      </c>
      <c r="J777" s="8">
        <v>0</v>
      </c>
      <c r="K777" s="8">
        <f t="shared" ref="K777:K787" si="975">+I777+J777</f>
        <v>0</v>
      </c>
      <c r="L777" s="52"/>
      <c r="M777" s="59"/>
      <c r="N777" s="24" t="s">
        <v>9</v>
      </c>
      <c r="O777" s="86">
        <v>7077</v>
      </c>
      <c r="P777" s="86">
        <v>0</v>
      </c>
      <c r="Q777" s="86">
        <f t="shared" si="970"/>
        <v>7077</v>
      </c>
      <c r="R777" s="86">
        <v>0</v>
      </c>
      <c r="S777" s="86">
        <f t="shared" si="971"/>
        <v>7077</v>
      </c>
      <c r="T777" s="86">
        <v>0</v>
      </c>
      <c r="U777" s="86">
        <f>+S777+T777</f>
        <v>7077</v>
      </c>
      <c r="X777" s="86">
        <v>7077</v>
      </c>
      <c r="Z777" s="5">
        <f t="shared" si="972"/>
        <v>0</v>
      </c>
    </row>
    <row r="778" spans="1:26" ht="20.25" customHeight="1" x14ac:dyDescent="0.2">
      <c r="A778" s="170"/>
      <c r="B778" s="43"/>
      <c r="C778" s="21" t="s">
        <v>21</v>
      </c>
      <c r="D778" s="22"/>
      <c r="E778" s="8">
        <v>0</v>
      </c>
      <c r="F778" s="8">
        <v>0</v>
      </c>
      <c r="G778" s="8">
        <f t="shared" si="973"/>
        <v>0</v>
      </c>
      <c r="H778" s="8">
        <v>0</v>
      </c>
      <c r="I778" s="8">
        <f t="shared" si="974"/>
        <v>0</v>
      </c>
      <c r="J778" s="8">
        <v>0</v>
      </c>
      <c r="K778" s="8">
        <f t="shared" si="975"/>
        <v>0</v>
      </c>
      <c r="L778" s="52"/>
      <c r="M778" s="59"/>
      <c r="N778" s="24" t="s">
        <v>11</v>
      </c>
      <c r="O778" s="86">
        <v>0</v>
      </c>
      <c r="P778" s="86">
        <v>0</v>
      </c>
      <c r="Q778" s="86">
        <f t="shared" si="970"/>
        <v>0</v>
      </c>
      <c r="R778" s="86"/>
      <c r="S778" s="86">
        <f t="shared" si="971"/>
        <v>0</v>
      </c>
      <c r="T778" s="86">
        <v>0</v>
      </c>
      <c r="U778" s="86">
        <f>+S778+T778</f>
        <v>0</v>
      </c>
      <c r="X778" s="86">
        <v>0</v>
      </c>
      <c r="Z778" s="5">
        <f t="shared" si="972"/>
        <v>0</v>
      </c>
    </row>
    <row r="779" spans="1:26" ht="20.25" customHeight="1" x14ac:dyDescent="0.2">
      <c r="A779" s="170"/>
      <c r="B779" s="171"/>
      <c r="C779" s="172"/>
      <c r="D779" s="172"/>
      <c r="E779" s="107">
        <v>0</v>
      </c>
      <c r="F779" s="107">
        <v>0</v>
      </c>
      <c r="G779" s="8">
        <f t="shared" si="973"/>
        <v>0</v>
      </c>
      <c r="H779" s="107"/>
      <c r="I779" s="8">
        <f t="shared" si="974"/>
        <v>0</v>
      </c>
      <c r="J779" s="107"/>
      <c r="K779" s="8">
        <f t="shared" si="975"/>
        <v>0</v>
      </c>
      <c r="L779" s="56"/>
      <c r="M779" s="60"/>
      <c r="N779" s="27" t="s">
        <v>12</v>
      </c>
      <c r="O779" s="87">
        <v>0</v>
      </c>
      <c r="P779" s="87">
        <v>0</v>
      </c>
      <c r="Q779" s="87">
        <f t="shared" si="970"/>
        <v>0</v>
      </c>
      <c r="R779" s="87"/>
      <c r="S779" s="87">
        <f t="shared" si="971"/>
        <v>0</v>
      </c>
      <c r="T779" s="87">
        <v>0</v>
      </c>
      <c r="U779" s="87">
        <f>+S779+T779</f>
        <v>0</v>
      </c>
      <c r="X779" s="330">
        <v>0</v>
      </c>
      <c r="Z779" s="5">
        <f t="shared" si="972"/>
        <v>0</v>
      </c>
    </row>
    <row r="780" spans="1:26" ht="20.25" customHeight="1" x14ac:dyDescent="0.2">
      <c r="A780" s="170"/>
      <c r="B780" s="173"/>
      <c r="C780" s="174"/>
      <c r="D780" s="175"/>
      <c r="E780" s="107">
        <v>0</v>
      </c>
      <c r="F780" s="107">
        <v>0</v>
      </c>
      <c r="G780" s="8">
        <f t="shared" si="973"/>
        <v>0</v>
      </c>
      <c r="H780" s="107"/>
      <c r="I780" s="8">
        <f t="shared" si="974"/>
        <v>0</v>
      </c>
      <c r="J780" s="107"/>
      <c r="K780" s="8">
        <f t="shared" si="975"/>
        <v>0</v>
      </c>
      <c r="L780" s="33"/>
      <c r="M780" s="151" t="s">
        <v>13</v>
      </c>
      <c r="N780" s="152"/>
      <c r="O780" s="80">
        <f t="shared" ref="O780" si="976">SUM(O781:O783)</f>
        <v>42122</v>
      </c>
      <c r="P780" s="66">
        <f t="shared" ref="P780:T780" si="977">SUM(P781:P783)</f>
        <v>0</v>
      </c>
      <c r="Q780" s="66">
        <f t="shared" si="977"/>
        <v>42122</v>
      </c>
      <c r="R780" s="66">
        <f t="shared" si="977"/>
        <v>0</v>
      </c>
      <c r="S780" s="66">
        <f t="shared" si="977"/>
        <v>42122</v>
      </c>
      <c r="T780" s="66">
        <f t="shared" si="977"/>
        <v>0</v>
      </c>
      <c r="U780" s="80">
        <f>SUM(U781:U783)</f>
        <v>42122</v>
      </c>
      <c r="X780" s="66">
        <f>SUM(X781:X783)</f>
        <v>42122</v>
      </c>
      <c r="Z780" s="5">
        <f t="shared" si="972"/>
        <v>0</v>
      </c>
    </row>
    <row r="781" spans="1:26" ht="20.25" customHeight="1" x14ac:dyDescent="0.2">
      <c r="A781" s="170"/>
      <c r="B781" s="42"/>
      <c r="C781" s="67" t="s">
        <v>10</v>
      </c>
      <c r="D781" s="12"/>
      <c r="E781" s="13">
        <v>26861</v>
      </c>
      <c r="F781" s="13">
        <v>0</v>
      </c>
      <c r="G781" s="13">
        <f t="shared" si="973"/>
        <v>26861</v>
      </c>
      <c r="H781" s="13">
        <v>0</v>
      </c>
      <c r="I781" s="13">
        <f t="shared" si="974"/>
        <v>26861</v>
      </c>
      <c r="J781" s="13">
        <v>0</v>
      </c>
      <c r="K781" s="13">
        <f t="shared" si="975"/>
        <v>26861</v>
      </c>
      <c r="L781" s="50"/>
      <c r="M781" s="156"/>
      <c r="N781" s="157" t="s">
        <v>15</v>
      </c>
      <c r="O781" s="158">
        <v>32122</v>
      </c>
      <c r="P781" s="158"/>
      <c r="Q781" s="158">
        <f t="shared" ref="Q781:Q787" si="978">+O781+P781</f>
        <v>32122</v>
      </c>
      <c r="R781" s="158">
        <v>0</v>
      </c>
      <c r="S781" s="158">
        <f t="shared" ref="S781:S787" si="979">+Q781+R781</f>
        <v>32122</v>
      </c>
      <c r="T781" s="158">
        <v>0</v>
      </c>
      <c r="U781" s="158">
        <f t="shared" ref="U781:U786" si="980">+S781+T781</f>
        <v>32122</v>
      </c>
      <c r="X781" s="158">
        <v>32122</v>
      </c>
      <c r="Z781" s="5">
        <f t="shared" si="972"/>
        <v>0</v>
      </c>
    </row>
    <row r="782" spans="1:26" ht="20.25" customHeight="1" x14ac:dyDescent="0.2">
      <c r="A782" s="170"/>
      <c r="B782" s="42"/>
      <c r="C782" s="67" t="s">
        <v>23</v>
      </c>
      <c r="D782" s="12"/>
      <c r="E782" s="15">
        <v>35740</v>
      </c>
      <c r="F782" s="15">
        <v>0</v>
      </c>
      <c r="G782" s="15">
        <f t="shared" si="973"/>
        <v>35740</v>
      </c>
      <c r="H782" s="15">
        <v>0</v>
      </c>
      <c r="I782" s="15">
        <f t="shared" si="974"/>
        <v>35740</v>
      </c>
      <c r="J782" s="15">
        <v>0</v>
      </c>
      <c r="K782" s="15">
        <f t="shared" si="975"/>
        <v>35740</v>
      </c>
      <c r="L782" s="51"/>
      <c r="M782" s="59"/>
      <c r="N782" s="24" t="s">
        <v>16</v>
      </c>
      <c r="O782" s="86">
        <v>10000</v>
      </c>
      <c r="P782" s="86"/>
      <c r="Q782" s="86">
        <f t="shared" si="978"/>
        <v>10000</v>
      </c>
      <c r="R782" s="86">
        <v>0</v>
      </c>
      <c r="S782" s="86">
        <f t="shared" si="979"/>
        <v>10000</v>
      </c>
      <c r="T782" s="86">
        <v>0</v>
      </c>
      <c r="U782" s="86">
        <f t="shared" si="980"/>
        <v>10000</v>
      </c>
      <c r="X782" s="86">
        <v>10000</v>
      </c>
      <c r="Z782" s="5">
        <f t="shared" si="972"/>
        <v>0</v>
      </c>
    </row>
    <row r="783" spans="1:26" ht="20.25" customHeight="1" x14ac:dyDescent="0.2">
      <c r="A783" s="170"/>
      <c r="B783" s="42"/>
      <c r="C783" s="67" t="s">
        <v>22</v>
      </c>
      <c r="D783" s="12"/>
      <c r="E783" s="64">
        <v>0</v>
      </c>
      <c r="F783" s="64">
        <v>0</v>
      </c>
      <c r="G783" s="64">
        <f t="shared" si="973"/>
        <v>0</v>
      </c>
      <c r="H783" s="64">
        <v>0</v>
      </c>
      <c r="I783" s="64">
        <f t="shared" si="974"/>
        <v>0</v>
      </c>
      <c r="J783" s="64">
        <v>0</v>
      </c>
      <c r="K783" s="64">
        <f t="shared" si="975"/>
        <v>0</v>
      </c>
      <c r="M783" s="108"/>
      <c r="N783" s="109" t="s">
        <v>17</v>
      </c>
      <c r="O783" s="88">
        <v>0</v>
      </c>
      <c r="P783" s="88">
        <v>0</v>
      </c>
      <c r="Q783" s="88">
        <f t="shared" si="978"/>
        <v>0</v>
      </c>
      <c r="R783" s="88">
        <v>0</v>
      </c>
      <c r="S783" s="88">
        <f t="shared" si="979"/>
        <v>0</v>
      </c>
      <c r="T783" s="88">
        <v>0</v>
      </c>
      <c r="U783" s="88">
        <f t="shared" si="980"/>
        <v>0</v>
      </c>
      <c r="X783" s="88">
        <v>0</v>
      </c>
      <c r="Z783" s="5">
        <f t="shared" si="972"/>
        <v>0</v>
      </c>
    </row>
    <row r="784" spans="1:26" ht="20.25" customHeight="1" x14ac:dyDescent="0.2">
      <c r="A784" s="170"/>
      <c r="B784" s="45"/>
      <c r="C784" s="148" t="s">
        <v>43</v>
      </c>
      <c r="D784" s="12"/>
      <c r="E784" s="15">
        <v>0</v>
      </c>
      <c r="F784" s="15">
        <v>0</v>
      </c>
      <c r="G784" s="15">
        <f t="shared" si="973"/>
        <v>0</v>
      </c>
      <c r="H784" s="15">
        <v>0</v>
      </c>
      <c r="I784" s="15">
        <f t="shared" si="974"/>
        <v>0</v>
      </c>
      <c r="J784" s="15">
        <v>0</v>
      </c>
      <c r="K784" s="15">
        <f t="shared" si="975"/>
        <v>0</v>
      </c>
      <c r="L784" s="51"/>
      <c r="M784" s="160" t="s">
        <v>41</v>
      </c>
      <c r="N784" s="14"/>
      <c r="O784" s="66">
        <v>0</v>
      </c>
      <c r="P784" s="66">
        <v>0</v>
      </c>
      <c r="Q784" s="66">
        <f t="shared" si="978"/>
        <v>0</v>
      </c>
      <c r="R784" s="66">
        <v>0</v>
      </c>
      <c r="S784" s="66">
        <f t="shared" si="979"/>
        <v>0</v>
      </c>
      <c r="T784" s="66">
        <v>0</v>
      </c>
      <c r="U784" s="66">
        <f t="shared" si="980"/>
        <v>0</v>
      </c>
      <c r="X784" s="66"/>
    </row>
    <row r="785" spans="1:26" ht="20.25" customHeight="1" x14ac:dyDescent="0.2">
      <c r="A785" s="170"/>
      <c r="B785" s="147"/>
      <c r="C785" s="148" t="s">
        <v>48</v>
      </c>
      <c r="D785" s="12"/>
      <c r="E785" s="64">
        <v>0</v>
      </c>
      <c r="F785" s="64">
        <v>0</v>
      </c>
      <c r="G785" s="64">
        <f t="shared" si="973"/>
        <v>0</v>
      </c>
      <c r="H785" s="64">
        <v>0</v>
      </c>
      <c r="I785" s="64">
        <f t="shared" si="974"/>
        <v>0</v>
      </c>
      <c r="J785" s="64">
        <v>0</v>
      </c>
      <c r="K785" s="64">
        <f t="shared" si="975"/>
        <v>0</v>
      </c>
      <c r="L785" s="33"/>
      <c r="M785" s="61" t="s">
        <v>36</v>
      </c>
      <c r="N785" s="32"/>
      <c r="O785" s="66">
        <v>0</v>
      </c>
      <c r="P785" s="66">
        <v>0</v>
      </c>
      <c r="Q785" s="66">
        <f t="shared" si="978"/>
        <v>0</v>
      </c>
      <c r="R785" s="66">
        <v>0</v>
      </c>
      <c r="S785" s="66">
        <f t="shared" si="979"/>
        <v>0</v>
      </c>
      <c r="T785" s="66">
        <v>0</v>
      </c>
      <c r="U785" s="66">
        <f t="shared" si="980"/>
        <v>0</v>
      </c>
      <c r="X785" s="66"/>
    </row>
    <row r="786" spans="1:26" ht="20.25" customHeight="1" x14ac:dyDescent="0.2">
      <c r="A786" s="170"/>
      <c r="B786" s="110"/>
      <c r="C786" s="41" t="s">
        <v>58</v>
      </c>
      <c r="D786" s="41"/>
      <c r="E786" s="65">
        <v>0</v>
      </c>
      <c r="F786" s="65">
        <v>0</v>
      </c>
      <c r="G786" s="65">
        <f t="shared" si="973"/>
        <v>0</v>
      </c>
      <c r="H786" s="65">
        <v>0</v>
      </c>
      <c r="I786" s="65">
        <f t="shared" si="974"/>
        <v>0</v>
      </c>
      <c r="J786" s="65">
        <v>0</v>
      </c>
      <c r="K786" s="65">
        <f t="shared" si="975"/>
        <v>0</v>
      </c>
      <c r="L786" s="33"/>
      <c r="M786" s="161" t="s">
        <v>59</v>
      </c>
      <c r="N786" s="145"/>
      <c r="O786" s="97">
        <v>0</v>
      </c>
      <c r="P786" s="97">
        <v>0</v>
      </c>
      <c r="Q786" s="97">
        <f t="shared" si="978"/>
        <v>0</v>
      </c>
      <c r="R786" s="97">
        <v>0</v>
      </c>
      <c r="S786" s="97">
        <f t="shared" si="979"/>
        <v>0</v>
      </c>
      <c r="T786" s="97">
        <v>0</v>
      </c>
      <c r="U786" s="97">
        <f t="shared" si="980"/>
        <v>0</v>
      </c>
      <c r="X786" s="66"/>
    </row>
    <row r="787" spans="1:26" ht="20.25" customHeight="1" x14ac:dyDescent="0.2">
      <c r="A787" s="170"/>
      <c r="B787" s="162" t="s">
        <v>14</v>
      </c>
      <c r="C787" s="148"/>
      <c r="D787" s="12"/>
      <c r="E787" s="15">
        <f t="shared" ref="E787" si="981">SUM(E781:E786)+E774</f>
        <v>62601</v>
      </c>
      <c r="F787" s="15">
        <f t="shared" ref="F787" si="982">SUM(F781:F786)+F774</f>
        <v>0</v>
      </c>
      <c r="G787" s="15">
        <f t="shared" si="973"/>
        <v>62601</v>
      </c>
      <c r="H787" s="15">
        <f>SUM(H781:H786)+H774</f>
        <v>0</v>
      </c>
      <c r="I787" s="15">
        <f t="shared" si="974"/>
        <v>62601</v>
      </c>
      <c r="J787" s="15">
        <f>SUM(J781:J786)+J774</f>
        <v>0</v>
      </c>
      <c r="K787" s="15">
        <f t="shared" si="975"/>
        <v>62601</v>
      </c>
      <c r="L787" s="73"/>
      <c r="M787" s="163" t="s">
        <v>18</v>
      </c>
      <c r="N787" s="164"/>
      <c r="O787" s="66">
        <f t="shared" ref="O787:P787" si="983">+O785+O780+O774+O784+O786</f>
        <v>62601</v>
      </c>
      <c r="P787" s="66">
        <f t="shared" si="983"/>
        <v>0</v>
      </c>
      <c r="Q787" s="66">
        <f t="shared" si="978"/>
        <v>62601</v>
      </c>
      <c r="R787" s="66">
        <f t="shared" ref="R787" si="984">+R785+R780+R774+R784+R786</f>
        <v>0</v>
      </c>
      <c r="S787" s="66">
        <f t="shared" si="979"/>
        <v>62601</v>
      </c>
      <c r="T787" s="66">
        <f t="shared" ref="T787" si="985">+T785+T780+T774+T784+T786</f>
        <v>0</v>
      </c>
      <c r="U787" s="66">
        <f>+U786+U785+U784+U780+U774</f>
        <v>62601</v>
      </c>
      <c r="X787" s="66">
        <f>+X780+X774</f>
        <v>62601</v>
      </c>
      <c r="Z787" s="5">
        <f t="shared" ref="Z787" si="986">(U787+U803)-X787</f>
        <v>0</v>
      </c>
    </row>
    <row r="788" spans="1:26" ht="23.25" hidden="1" customHeight="1" outlineLevel="1" x14ac:dyDescent="0.2">
      <c r="A788" s="170"/>
      <c r="B788" s="320" t="s">
        <v>119</v>
      </c>
      <c r="C788" s="68" t="s">
        <v>129</v>
      </c>
      <c r="D788" s="130"/>
      <c r="E788" s="129"/>
      <c r="F788" s="129"/>
      <c r="G788" s="129"/>
      <c r="H788" s="129"/>
      <c r="I788" s="129"/>
      <c r="J788" s="129"/>
      <c r="K788" s="129"/>
      <c r="L788" s="129"/>
      <c r="M788" s="130"/>
      <c r="N788" s="189"/>
      <c r="O788" s="189"/>
      <c r="P788" s="189"/>
      <c r="Q788" s="189"/>
      <c r="R788" s="189"/>
      <c r="S788" s="189"/>
      <c r="T788" s="189"/>
      <c r="U788" s="189"/>
    </row>
    <row r="789" spans="1:26" ht="38.25" hidden="1" outlineLevel="1" x14ac:dyDescent="0.2">
      <c r="A789" s="170"/>
      <c r="B789" s="11" t="s">
        <v>0</v>
      </c>
      <c r="C789" s="67"/>
      <c r="D789" s="12"/>
      <c r="E789" s="28" t="str">
        <f t="shared" ref="E789:K789" si="987">+E$6</f>
        <v>Eredeti előirányzat
2025. év</v>
      </c>
      <c r="F789" s="28" t="str">
        <f t="shared" si="987"/>
        <v>1 számú 
módosítás</v>
      </c>
      <c r="G789" s="28" t="str">
        <f t="shared" si="987"/>
        <v>1. Módosított előirányzat
2025. év</v>
      </c>
      <c r="H789" s="28" t="str">
        <f t="shared" si="987"/>
        <v>2 számú 
módosítás</v>
      </c>
      <c r="I789" s="28" t="str">
        <f t="shared" si="987"/>
        <v>2. Módosított előirányzat
2025. év</v>
      </c>
      <c r="J789" s="28" t="str">
        <f t="shared" si="987"/>
        <v>3 számú 
módosítás</v>
      </c>
      <c r="K789" s="28" t="str">
        <f t="shared" si="987"/>
        <v>3. Módosított előirányzat
2025. év</v>
      </c>
      <c r="L789" s="57"/>
      <c r="M789" s="92" t="s">
        <v>1</v>
      </c>
      <c r="N789" s="62"/>
      <c r="O789" s="29" t="str">
        <f t="shared" ref="O789:U789" si="988">+O$6</f>
        <v>Eredeti előirányzat
2025. év</v>
      </c>
      <c r="P789" s="29" t="str">
        <f t="shared" si="988"/>
        <v>1 számú 
módosítás</v>
      </c>
      <c r="Q789" s="29" t="str">
        <f t="shared" si="988"/>
        <v>1. Módosított előirányzat
2025. év</v>
      </c>
      <c r="R789" s="29" t="str">
        <f t="shared" si="988"/>
        <v>2 számú 
módosítás</v>
      </c>
      <c r="S789" s="29" t="str">
        <f t="shared" si="988"/>
        <v>2. Módosított előirányzat
2025. év</v>
      </c>
      <c r="T789" s="29" t="str">
        <f t="shared" si="988"/>
        <v>3 számú 
módosítás</v>
      </c>
      <c r="U789" s="29" t="str">
        <f t="shared" si="988"/>
        <v>3. Módosított előirányzat
2025. év</v>
      </c>
    </row>
    <row r="790" spans="1:26" ht="20.25" hidden="1" customHeight="1" outlineLevel="1" x14ac:dyDescent="0.2">
      <c r="A790" s="170"/>
      <c r="B790" s="42"/>
      <c r="C790" s="67" t="s">
        <v>2</v>
      </c>
      <c r="D790" s="77"/>
      <c r="E790" s="150">
        <f t="shared" ref="E790:K790" si="989">+E791+E792+E793+E794</f>
        <v>0</v>
      </c>
      <c r="F790" s="150">
        <f t="shared" si="989"/>
        <v>0</v>
      </c>
      <c r="G790" s="150">
        <f t="shared" si="989"/>
        <v>0</v>
      </c>
      <c r="H790" s="150">
        <f t="shared" si="989"/>
        <v>0</v>
      </c>
      <c r="I790" s="150">
        <f t="shared" si="989"/>
        <v>0</v>
      </c>
      <c r="J790" s="150">
        <f t="shared" si="989"/>
        <v>0</v>
      </c>
      <c r="K790" s="150">
        <f t="shared" si="989"/>
        <v>0</v>
      </c>
      <c r="L790" s="50"/>
      <c r="M790" s="151" t="s">
        <v>3</v>
      </c>
      <c r="N790" s="152"/>
      <c r="O790" s="80">
        <f t="shared" ref="O790" si="990">SUM(O791:O795)</f>
        <v>0</v>
      </c>
      <c r="P790" s="80">
        <f t="shared" ref="P790" si="991">SUM(P791:P795)</f>
        <v>0</v>
      </c>
      <c r="Q790" s="80">
        <f>+O790+P790</f>
        <v>0</v>
      </c>
      <c r="R790" s="80">
        <f t="shared" ref="R790" si="992">SUM(R791:R795)</f>
        <v>0</v>
      </c>
      <c r="S790" s="80">
        <f>+Q790+R790</f>
        <v>0</v>
      </c>
      <c r="T790" s="80">
        <f t="shared" ref="T790" si="993">SUM(T791:T795)</f>
        <v>0</v>
      </c>
      <c r="U790" s="80">
        <f>SUM(U791:U795)</f>
        <v>0</v>
      </c>
    </row>
    <row r="791" spans="1:26" ht="20.25" hidden="1" customHeight="1" outlineLevel="1" x14ac:dyDescent="0.2">
      <c r="A791" s="170"/>
      <c r="B791" s="93"/>
      <c r="C791" s="81" t="s">
        <v>4</v>
      </c>
      <c r="D791" s="81"/>
      <c r="E791" s="155"/>
      <c r="F791" s="155">
        <v>0</v>
      </c>
      <c r="G791" s="155"/>
      <c r="H791" s="155"/>
      <c r="I791" s="155"/>
      <c r="J791" s="155"/>
      <c r="K791" s="155"/>
      <c r="L791" s="52"/>
      <c r="M791" s="156"/>
      <c r="N791" s="157" t="s">
        <v>6</v>
      </c>
      <c r="O791" s="158">
        <v>0</v>
      </c>
      <c r="P791" s="158">
        <v>0</v>
      </c>
      <c r="Q791" s="158">
        <f t="shared" ref="Q791:Q795" si="994">+O791+P791</f>
        <v>0</v>
      </c>
      <c r="R791" s="158">
        <v>0</v>
      </c>
      <c r="S791" s="158">
        <f t="shared" ref="S791:S795" si="995">+Q791+R791</f>
        <v>0</v>
      </c>
      <c r="T791" s="158">
        <v>0</v>
      </c>
      <c r="U791" s="158">
        <f>+S791+T791</f>
        <v>0</v>
      </c>
    </row>
    <row r="792" spans="1:26" ht="20.25" hidden="1" customHeight="1" outlineLevel="1" x14ac:dyDescent="0.2">
      <c r="A792" s="170"/>
      <c r="B792" s="43"/>
      <c r="C792" s="21" t="s">
        <v>5</v>
      </c>
      <c r="D792" s="22"/>
      <c r="E792" s="8">
        <v>0</v>
      </c>
      <c r="F792" s="8">
        <v>0</v>
      </c>
      <c r="G792" s="8">
        <f>+E792+F792</f>
        <v>0</v>
      </c>
      <c r="H792" s="8">
        <v>0</v>
      </c>
      <c r="I792" s="8">
        <f>+G792+H792</f>
        <v>0</v>
      </c>
      <c r="J792" s="8">
        <v>0</v>
      </c>
      <c r="K792" s="8">
        <f>+I792+J792</f>
        <v>0</v>
      </c>
      <c r="L792" s="52"/>
      <c r="M792" s="59"/>
      <c r="N792" s="23" t="s">
        <v>8</v>
      </c>
      <c r="O792" s="86">
        <v>0</v>
      </c>
      <c r="P792" s="86">
        <v>0</v>
      </c>
      <c r="Q792" s="86">
        <f t="shared" si="994"/>
        <v>0</v>
      </c>
      <c r="R792" s="86">
        <v>0</v>
      </c>
      <c r="S792" s="86">
        <f t="shared" si="995"/>
        <v>0</v>
      </c>
      <c r="T792" s="86">
        <v>0</v>
      </c>
      <c r="U792" s="86">
        <f>+S792+T792</f>
        <v>0</v>
      </c>
    </row>
    <row r="793" spans="1:26" ht="20.25" hidden="1" customHeight="1" outlineLevel="1" x14ac:dyDescent="0.2">
      <c r="A793" s="170"/>
      <c r="B793" s="43"/>
      <c r="C793" s="21" t="s">
        <v>7</v>
      </c>
      <c r="D793" s="22"/>
      <c r="E793" s="8">
        <v>0</v>
      </c>
      <c r="F793" s="8">
        <v>0</v>
      </c>
      <c r="G793" s="8">
        <f t="shared" ref="G793:G803" si="996">+E793+F793</f>
        <v>0</v>
      </c>
      <c r="H793" s="8">
        <v>0</v>
      </c>
      <c r="I793" s="8">
        <f t="shared" ref="I793:I803" si="997">+G793+H793</f>
        <v>0</v>
      </c>
      <c r="J793" s="8">
        <v>0</v>
      </c>
      <c r="K793" s="8">
        <f t="shared" ref="K793:K803" si="998">+I793+J793</f>
        <v>0</v>
      </c>
      <c r="L793" s="52"/>
      <c r="M793" s="59"/>
      <c r="N793" s="24" t="s">
        <v>9</v>
      </c>
      <c r="O793" s="86">
        <v>0</v>
      </c>
      <c r="P793" s="86">
        <v>0</v>
      </c>
      <c r="Q793" s="86">
        <f t="shared" si="994"/>
        <v>0</v>
      </c>
      <c r="R793" s="86">
        <v>0</v>
      </c>
      <c r="S793" s="86">
        <f t="shared" si="995"/>
        <v>0</v>
      </c>
      <c r="T793" s="86">
        <v>0</v>
      </c>
      <c r="U793" s="86">
        <f>+S793+T793</f>
        <v>0</v>
      </c>
    </row>
    <row r="794" spans="1:26" ht="20.25" hidden="1" customHeight="1" outlineLevel="1" x14ac:dyDescent="0.2">
      <c r="A794" s="170"/>
      <c r="B794" s="43"/>
      <c r="C794" s="21" t="s">
        <v>21</v>
      </c>
      <c r="D794" s="22"/>
      <c r="E794" s="8">
        <v>0</v>
      </c>
      <c r="F794" s="8">
        <v>0</v>
      </c>
      <c r="G794" s="8">
        <f t="shared" si="996"/>
        <v>0</v>
      </c>
      <c r="H794" s="8">
        <v>0</v>
      </c>
      <c r="I794" s="8">
        <f t="shared" si="997"/>
        <v>0</v>
      </c>
      <c r="J794" s="8">
        <v>0</v>
      </c>
      <c r="K794" s="8">
        <f t="shared" si="998"/>
        <v>0</v>
      </c>
      <c r="L794" s="52"/>
      <c r="M794" s="59"/>
      <c r="N794" s="24" t="s">
        <v>11</v>
      </c>
      <c r="O794" s="86">
        <v>0</v>
      </c>
      <c r="P794" s="86">
        <v>0</v>
      </c>
      <c r="Q794" s="86">
        <f t="shared" si="994"/>
        <v>0</v>
      </c>
      <c r="R794" s="86">
        <v>0</v>
      </c>
      <c r="S794" s="86">
        <f t="shared" si="995"/>
        <v>0</v>
      </c>
      <c r="T794" s="86">
        <v>0</v>
      </c>
      <c r="U794" s="86">
        <f>+S794+T794</f>
        <v>0</v>
      </c>
    </row>
    <row r="795" spans="1:26" ht="20.25" hidden="1" customHeight="1" outlineLevel="1" x14ac:dyDescent="0.2">
      <c r="A795" s="170"/>
      <c r="B795" s="171"/>
      <c r="C795" s="172"/>
      <c r="D795" s="172"/>
      <c r="E795" s="107">
        <v>0</v>
      </c>
      <c r="F795" s="107">
        <v>0</v>
      </c>
      <c r="G795" s="8">
        <f t="shared" si="996"/>
        <v>0</v>
      </c>
      <c r="H795" s="107"/>
      <c r="I795" s="8">
        <f t="shared" si="997"/>
        <v>0</v>
      </c>
      <c r="J795" s="107"/>
      <c r="K795" s="8">
        <f t="shared" si="998"/>
        <v>0</v>
      </c>
      <c r="L795" s="56"/>
      <c r="M795" s="60"/>
      <c r="N795" s="27" t="s">
        <v>12</v>
      </c>
      <c r="O795" s="87">
        <v>0</v>
      </c>
      <c r="P795" s="87">
        <v>0</v>
      </c>
      <c r="Q795" s="87">
        <f t="shared" si="994"/>
        <v>0</v>
      </c>
      <c r="R795" s="87">
        <v>0</v>
      </c>
      <c r="S795" s="87">
        <f t="shared" si="995"/>
        <v>0</v>
      </c>
      <c r="T795" s="87">
        <v>0</v>
      </c>
      <c r="U795" s="87">
        <f>+S795+T795</f>
        <v>0</v>
      </c>
    </row>
    <row r="796" spans="1:26" ht="20.25" hidden="1" customHeight="1" outlineLevel="1" x14ac:dyDescent="0.2">
      <c r="A796" s="170"/>
      <c r="B796" s="173"/>
      <c r="C796" s="174"/>
      <c r="D796" s="175"/>
      <c r="E796" s="107">
        <v>0</v>
      </c>
      <c r="F796" s="107">
        <v>0</v>
      </c>
      <c r="G796" s="8">
        <f t="shared" si="996"/>
        <v>0</v>
      </c>
      <c r="H796" s="107"/>
      <c r="I796" s="8">
        <f t="shared" si="997"/>
        <v>0</v>
      </c>
      <c r="J796" s="107"/>
      <c r="K796" s="8">
        <f t="shared" si="998"/>
        <v>0</v>
      </c>
      <c r="L796" s="33"/>
      <c r="M796" s="151" t="s">
        <v>13</v>
      </c>
      <c r="N796" s="152"/>
      <c r="O796" s="80">
        <f t="shared" ref="O796:T796" si="999">SUM(O797:O799)</f>
        <v>0</v>
      </c>
      <c r="P796" s="80">
        <f t="shared" si="999"/>
        <v>0</v>
      </c>
      <c r="Q796" s="80">
        <f t="shared" si="999"/>
        <v>0</v>
      </c>
      <c r="R796" s="80">
        <f t="shared" si="999"/>
        <v>0</v>
      </c>
      <c r="S796" s="80">
        <f t="shared" si="999"/>
        <v>0</v>
      </c>
      <c r="T796" s="80">
        <f t="shared" si="999"/>
        <v>0</v>
      </c>
      <c r="U796" s="80">
        <f>SUM(U797:U799)</f>
        <v>0</v>
      </c>
    </row>
    <row r="797" spans="1:26" ht="20.25" hidden="1" customHeight="1" outlineLevel="1" x14ac:dyDescent="0.2">
      <c r="A797" s="170"/>
      <c r="B797" s="42"/>
      <c r="C797" s="67" t="s">
        <v>10</v>
      </c>
      <c r="D797" s="12"/>
      <c r="E797" s="13">
        <v>0</v>
      </c>
      <c r="F797" s="13">
        <v>0</v>
      </c>
      <c r="G797" s="13">
        <f t="shared" si="996"/>
        <v>0</v>
      </c>
      <c r="H797" s="13">
        <v>0</v>
      </c>
      <c r="I797" s="13">
        <f t="shared" si="997"/>
        <v>0</v>
      </c>
      <c r="J797" s="13">
        <v>0</v>
      </c>
      <c r="K797" s="13">
        <f t="shared" si="998"/>
        <v>0</v>
      </c>
      <c r="L797" s="50"/>
      <c r="M797" s="156"/>
      <c r="N797" s="157" t="s">
        <v>15</v>
      </c>
      <c r="O797" s="158">
        <v>0</v>
      </c>
      <c r="P797" s="158">
        <v>0</v>
      </c>
      <c r="Q797" s="158">
        <f t="shared" ref="Q797:Q803" si="1000">+O797+P797</f>
        <v>0</v>
      </c>
      <c r="R797" s="158">
        <v>0</v>
      </c>
      <c r="S797" s="158">
        <f t="shared" ref="S797:S803" si="1001">+Q797+R797</f>
        <v>0</v>
      </c>
      <c r="T797" s="158">
        <v>0</v>
      </c>
      <c r="U797" s="158">
        <f t="shared" ref="U797:U802" si="1002">+S797+T797</f>
        <v>0</v>
      </c>
    </row>
    <row r="798" spans="1:26" ht="20.25" hidden="1" customHeight="1" outlineLevel="1" x14ac:dyDescent="0.2">
      <c r="A798" s="170"/>
      <c r="B798" s="42"/>
      <c r="C798" s="67" t="s">
        <v>23</v>
      </c>
      <c r="D798" s="12"/>
      <c r="E798" s="15">
        <v>0</v>
      </c>
      <c r="F798" s="15">
        <v>0</v>
      </c>
      <c r="G798" s="15">
        <f t="shared" si="996"/>
        <v>0</v>
      </c>
      <c r="H798" s="15">
        <v>0</v>
      </c>
      <c r="I798" s="15">
        <f t="shared" si="997"/>
        <v>0</v>
      </c>
      <c r="J798" s="15">
        <v>0</v>
      </c>
      <c r="K798" s="15">
        <f t="shared" si="998"/>
        <v>0</v>
      </c>
      <c r="L798" s="51"/>
      <c r="M798" s="59"/>
      <c r="N798" s="24" t="s">
        <v>16</v>
      </c>
      <c r="O798" s="86">
        <v>0</v>
      </c>
      <c r="P798" s="86">
        <v>0</v>
      </c>
      <c r="Q798" s="86">
        <f t="shared" si="1000"/>
        <v>0</v>
      </c>
      <c r="R798" s="86">
        <v>0</v>
      </c>
      <c r="S798" s="86">
        <f t="shared" si="1001"/>
        <v>0</v>
      </c>
      <c r="T798" s="86">
        <v>0</v>
      </c>
      <c r="U798" s="86">
        <f t="shared" si="1002"/>
        <v>0</v>
      </c>
    </row>
    <row r="799" spans="1:26" ht="20.25" hidden="1" customHeight="1" outlineLevel="1" x14ac:dyDescent="0.2">
      <c r="A799" s="170"/>
      <c r="B799" s="42"/>
      <c r="C799" s="67" t="s">
        <v>22</v>
      </c>
      <c r="D799" s="12"/>
      <c r="E799" s="64">
        <v>0</v>
      </c>
      <c r="F799" s="64">
        <v>0</v>
      </c>
      <c r="G799" s="64">
        <f t="shared" si="996"/>
        <v>0</v>
      </c>
      <c r="H799" s="64">
        <v>0</v>
      </c>
      <c r="I799" s="64">
        <f t="shared" si="997"/>
        <v>0</v>
      </c>
      <c r="J799" s="64">
        <v>0</v>
      </c>
      <c r="K799" s="64">
        <f t="shared" si="998"/>
        <v>0</v>
      </c>
      <c r="M799" s="108"/>
      <c r="N799" s="109" t="s">
        <v>17</v>
      </c>
      <c r="O799" s="88">
        <v>0</v>
      </c>
      <c r="P799" s="88">
        <v>0</v>
      </c>
      <c r="Q799" s="88">
        <f t="shared" si="1000"/>
        <v>0</v>
      </c>
      <c r="R799" s="88">
        <v>0</v>
      </c>
      <c r="S799" s="88">
        <f t="shared" si="1001"/>
        <v>0</v>
      </c>
      <c r="T799" s="88">
        <v>0</v>
      </c>
      <c r="U799" s="88">
        <f t="shared" si="1002"/>
        <v>0</v>
      </c>
    </row>
    <row r="800" spans="1:26" ht="20.25" hidden="1" customHeight="1" outlineLevel="1" x14ac:dyDescent="0.2">
      <c r="A800" s="170"/>
      <c r="B800" s="45"/>
      <c r="C800" s="148" t="s">
        <v>43</v>
      </c>
      <c r="D800" s="12"/>
      <c r="E800" s="15">
        <v>0</v>
      </c>
      <c r="F800" s="15">
        <v>0</v>
      </c>
      <c r="G800" s="15">
        <f t="shared" si="996"/>
        <v>0</v>
      </c>
      <c r="H800" s="15">
        <v>0</v>
      </c>
      <c r="I800" s="15">
        <f t="shared" si="997"/>
        <v>0</v>
      </c>
      <c r="J800" s="15">
        <v>0</v>
      </c>
      <c r="K800" s="15">
        <f t="shared" si="998"/>
        <v>0</v>
      </c>
      <c r="L800" s="51"/>
      <c r="M800" s="160" t="s">
        <v>41</v>
      </c>
      <c r="N800" s="14"/>
      <c r="O800" s="66">
        <v>0</v>
      </c>
      <c r="P800" s="66">
        <v>0</v>
      </c>
      <c r="Q800" s="66">
        <f t="shared" si="1000"/>
        <v>0</v>
      </c>
      <c r="R800" s="66">
        <v>0</v>
      </c>
      <c r="S800" s="66">
        <f t="shared" si="1001"/>
        <v>0</v>
      </c>
      <c r="T800" s="66">
        <v>0</v>
      </c>
      <c r="U800" s="66">
        <f t="shared" si="1002"/>
        <v>0</v>
      </c>
    </row>
    <row r="801" spans="1:26" ht="20.25" hidden="1" customHeight="1" outlineLevel="1" x14ac:dyDescent="0.2">
      <c r="A801" s="170"/>
      <c r="B801" s="147"/>
      <c r="C801" s="148" t="s">
        <v>48</v>
      </c>
      <c r="D801" s="12"/>
      <c r="E801" s="64">
        <v>0</v>
      </c>
      <c r="F801" s="64">
        <v>0</v>
      </c>
      <c r="G801" s="64">
        <f t="shared" si="996"/>
        <v>0</v>
      </c>
      <c r="H801" s="64">
        <v>0</v>
      </c>
      <c r="I801" s="64">
        <f t="shared" si="997"/>
        <v>0</v>
      </c>
      <c r="J801" s="64">
        <v>0</v>
      </c>
      <c r="K801" s="64">
        <f t="shared" si="998"/>
        <v>0</v>
      </c>
      <c r="L801" s="33"/>
      <c r="M801" s="61" t="s">
        <v>36</v>
      </c>
      <c r="N801" s="32"/>
      <c r="O801" s="66">
        <v>0</v>
      </c>
      <c r="P801" s="66">
        <v>0</v>
      </c>
      <c r="Q801" s="66">
        <f t="shared" si="1000"/>
        <v>0</v>
      </c>
      <c r="R801" s="66">
        <v>0</v>
      </c>
      <c r="S801" s="66">
        <f t="shared" si="1001"/>
        <v>0</v>
      </c>
      <c r="T801" s="66">
        <v>0</v>
      </c>
      <c r="U801" s="66">
        <f t="shared" si="1002"/>
        <v>0</v>
      </c>
    </row>
    <row r="802" spans="1:26" ht="20.25" hidden="1" customHeight="1" outlineLevel="1" x14ac:dyDescent="0.2">
      <c r="A802" s="170"/>
      <c r="B802" s="110"/>
      <c r="C802" s="41" t="s">
        <v>58</v>
      </c>
      <c r="D802" s="41"/>
      <c r="E802" s="65">
        <v>0</v>
      </c>
      <c r="F802" s="65">
        <v>0</v>
      </c>
      <c r="G802" s="65">
        <f t="shared" si="996"/>
        <v>0</v>
      </c>
      <c r="H802" s="65">
        <v>0</v>
      </c>
      <c r="I802" s="65">
        <f t="shared" si="997"/>
        <v>0</v>
      </c>
      <c r="J802" s="65">
        <v>0</v>
      </c>
      <c r="K802" s="65">
        <f t="shared" si="998"/>
        <v>0</v>
      </c>
      <c r="L802" s="33"/>
      <c r="M802" s="161" t="s">
        <v>59</v>
      </c>
      <c r="N802" s="145"/>
      <c r="O802" s="97">
        <v>0</v>
      </c>
      <c r="P802" s="97">
        <v>0</v>
      </c>
      <c r="Q802" s="97">
        <f t="shared" si="1000"/>
        <v>0</v>
      </c>
      <c r="R802" s="97">
        <v>0</v>
      </c>
      <c r="S802" s="97">
        <f t="shared" si="1001"/>
        <v>0</v>
      </c>
      <c r="T802" s="97">
        <v>0</v>
      </c>
      <c r="U802" s="97">
        <f t="shared" si="1002"/>
        <v>0</v>
      </c>
    </row>
    <row r="803" spans="1:26" ht="20.25" hidden="1" customHeight="1" outlineLevel="1" x14ac:dyDescent="0.2">
      <c r="A803" s="170"/>
      <c r="B803" s="162" t="s">
        <v>14</v>
      </c>
      <c r="C803" s="148"/>
      <c r="D803" s="12"/>
      <c r="E803" s="15">
        <f t="shared" ref="E803" si="1003">SUM(E797:E802)+E790</f>
        <v>0</v>
      </c>
      <c r="F803" s="15">
        <f t="shared" ref="F803" si="1004">SUM(F797:F802)+F790</f>
        <v>0</v>
      </c>
      <c r="G803" s="15">
        <f t="shared" si="996"/>
        <v>0</v>
      </c>
      <c r="H803" s="15">
        <f>SUM(H797:H802)+H790</f>
        <v>0</v>
      </c>
      <c r="I803" s="15">
        <f t="shared" si="997"/>
        <v>0</v>
      </c>
      <c r="J803" s="15">
        <f>SUM(J797:J802)+J790</f>
        <v>0</v>
      </c>
      <c r="K803" s="15">
        <f t="shared" si="998"/>
        <v>0</v>
      </c>
      <c r="L803" s="73"/>
      <c r="M803" s="163" t="s">
        <v>18</v>
      </c>
      <c r="N803" s="164"/>
      <c r="O803" s="66">
        <f t="shared" ref="O803:P803" si="1005">+O801+O796+O790+O800+O802</f>
        <v>0</v>
      </c>
      <c r="P803" s="66">
        <f t="shared" si="1005"/>
        <v>0</v>
      </c>
      <c r="Q803" s="66">
        <f t="shared" si="1000"/>
        <v>0</v>
      </c>
      <c r="R803" s="66">
        <f t="shared" ref="R803" si="1006">+R801+R796+R790+R800+R802</f>
        <v>0</v>
      </c>
      <c r="S803" s="66">
        <f t="shared" si="1001"/>
        <v>0</v>
      </c>
      <c r="T803" s="66">
        <f t="shared" ref="T803" si="1007">+T801+T796+T790+T800+T802</f>
        <v>0</v>
      </c>
      <c r="U803" s="66">
        <f>+U802+U801+U800+U796+U790</f>
        <v>0</v>
      </c>
    </row>
    <row r="804" spans="1:26" ht="23.25" customHeight="1" collapsed="1" x14ac:dyDescent="0.2">
      <c r="A804" s="170"/>
      <c r="B804" s="320" t="s">
        <v>137</v>
      </c>
      <c r="C804" s="68" t="s">
        <v>135</v>
      </c>
      <c r="D804" s="130"/>
      <c r="E804" s="129"/>
      <c r="F804" s="129"/>
      <c r="G804" s="129"/>
      <c r="H804" s="129"/>
      <c r="I804" s="129"/>
      <c r="J804" s="129"/>
      <c r="K804" s="129"/>
      <c r="L804" s="129"/>
      <c r="M804" s="130"/>
      <c r="N804" s="189"/>
      <c r="O804" s="189"/>
      <c r="P804" s="189"/>
      <c r="Q804" s="189"/>
      <c r="R804" s="189"/>
      <c r="S804" s="189"/>
      <c r="T804" s="189"/>
      <c r="U804" s="189"/>
    </row>
    <row r="805" spans="1:26" ht="38.25" x14ac:dyDescent="0.2">
      <c r="A805" s="170"/>
      <c r="B805" s="11" t="s">
        <v>0</v>
      </c>
      <c r="C805" s="67"/>
      <c r="D805" s="12"/>
      <c r="E805" s="28" t="str">
        <f t="shared" ref="E805:K805" si="1008">+E$6</f>
        <v>Eredeti előirányzat
2025. év</v>
      </c>
      <c r="F805" s="28" t="str">
        <f t="shared" si="1008"/>
        <v>1 számú 
módosítás</v>
      </c>
      <c r="G805" s="28" t="str">
        <f t="shared" si="1008"/>
        <v>1. Módosított előirányzat
2025. év</v>
      </c>
      <c r="H805" s="28" t="str">
        <f t="shared" si="1008"/>
        <v>2 számú 
módosítás</v>
      </c>
      <c r="I805" s="28" t="str">
        <f t="shared" si="1008"/>
        <v>2. Módosított előirányzat
2025. év</v>
      </c>
      <c r="J805" s="28" t="str">
        <f t="shared" si="1008"/>
        <v>3 számú 
módosítás</v>
      </c>
      <c r="K805" s="28" t="str">
        <f t="shared" si="1008"/>
        <v>3. Módosított előirányzat
2025. év</v>
      </c>
      <c r="L805" s="57"/>
      <c r="M805" s="92" t="s">
        <v>1</v>
      </c>
      <c r="N805" s="62"/>
      <c r="O805" s="29" t="str">
        <f t="shared" ref="O805:U805" si="1009">+O$6</f>
        <v>Eredeti előirányzat
2025. év</v>
      </c>
      <c r="P805" s="29" t="str">
        <f t="shared" si="1009"/>
        <v>1 számú 
módosítás</v>
      </c>
      <c r="Q805" s="29" t="str">
        <f t="shared" si="1009"/>
        <v>1. Módosított előirányzat
2025. év</v>
      </c>
      <c r="R805" s="29" t="str">
        <f t="shared" si="1009"/>
        <v>2 számú 
módosítás</v>
      </c>
      <c r="S805" s="29" t="str">
        <f t="shared" si="1009"/>
        <v>2. Módosított előirányzat
2025. év</v>
      </c>
      <c r="T805" s="29" t="str">
        <f t="shared" si="1009"/>
        <v>3 számú 
módosítás</v>
      </c>
      <c r="U805" s="29" t="str">
        <f t="shared" si="1009"/>
        <v>3. Módosított előirányzat
2025. év</v>
      </c>
      <c r="X805" s="1" t="s">
        <v>126</v>
      </c>
    </row>
    <row r="806" spans="1:26" ht="20.25" customHeight="1" x14ac:dyDescent="0.2">
      <c r="A806" s="170"/>
      <c r="B806" s="42"/>
      <c r="C806" s="67" t="s">
        <v>2</v>
      </c>
      <c r="D806" s="77"/>
      <c r="E806" s="150">
        <f t="shared" ref="E806:K806" si="1010">+E807+E808+E809+E810</f>
        <v>0</v>
      </c>
      <c r="F806" s="150">
        <f t="shared" si="1010"/>
        <v>0</v>
      </c>
      <c r="G806" s="150">
        <f t="shared" si="1010"/>
        <v>0</v>
      </c>
      <c r="H806" s="150">
        <f t="shared" si="1010"/>
        <v>0</v>
      </c>
      <c r="I806" s="150">
        <f t="shared" si="1010"/>
        <v>0</v>
      </c>
      <c r="J806" s="150">
        <f t="shared" si="1010"/>
        <v>0</v>
      </c>
      <c r="K806" s="150">
        <f t="shared" si="1010"/>
        <v>0</v>
      </c>
      <c r="L806" s="50"/>
      <c r="M806" s="151" t="s">
        <v>3</v>
      </c>
      <c r="N806" s="152"/>
      <c r="O806" s="80">
        <f t="shared" ref="O806" si="1011">SUM(O807:O811)</f>
        <v>8667</v>
      </c>
      <c r="P806" s="80">
        <f t="shared" ref="P806" si="1012">SUM(P807:P811)</f>
        <v>0</v>
      </c>
      <c r="Q806" s="80">
        <f>+O806+P806</f>
        <v>8667</v>
      </c>
      <c r="R806" s="80">
        <f t="shared" ref="R806" si="1013">SUM(R807:R811)</f>
        <v>0</v>
      </c>
      <c r="S806" s="80">
        <f>+Q806+R806</f>
        <v>8667</v>
      </c>
      <c r="T806" s="80">
        <f t="shared" ref="T806" si="1014">SUM(T807:T811)</f>
        <v>0</v>
      </c>
      <c r="U806" s="80">
        <f>SUM(U807:U811)</f>
        <v>8667</v>
      </c>
      <c r="X806" s="352">
        <f>SUM(X807:X811)</f>
        <v>8667</v>
      </c>
      <c r="Z806" s="359">
        <f>(U806+U822)-X806</f>
        <v>0</v>
      </c>
    </row>
    <row r="807" spans="1:26" ht="20.25" customHeight="1" x14ac:dyDescent="0.2">
      <c r="A807" s="170"/>
      <c r="B807" s="93"/>
      <c r="C807" s="81" t="s">
        <v>4</v>
      </c>
      <c r="D807" s="81"/>
      <c r="E807" s="155"/>
      <c r="F807" s="155">
        <v>0</v>
      </c>
      <c r="G807" s="155"/>
      <c r="H807" s="155"/>
      <c r="I807" s="155"/>
      <c r="J807" s="155"/>
      <c r="K807" s="155"/>
      <c r="L807" s="52"/>
      <c r="M807" s="156"/>
      <c r="N807" s="157" t="s">
        <v>6</v>
      </c>
      <c r="O807" s="158">
        <v>1200</v>
      </c>
      <c r="P807" s="158">
        <v>0</v>
      </c>
      <c r="Q807" s="158">
        <f t="shared" ref="Q807:Q811" si="1015">+O807+P807</f>
        <v>1200</v>
      </c>
      <c r="R807" s="158">
        <v>0</v>
      </c>
      <c r="S807" s="158">
        <f t="shared" ref="S807:S811" si="1016">+Q807+R807</f>
        <v>1200</v>
      </c>
      <c r="T807" s="158">
        <v>0</v>
      </c>
      <c r="U807" s="158">
        <f>+S807+T807</f>
        <v>1200</v>
      </c>
      <c r="X807" s="353">
        <v>1200</v>
      </c>
      <c r="Z807" s="359">
        <f t="shared" ref="Z807:Z815" si="1017">(U807+U823)-X807</f>
        <v>0</v>
      </c>
    </row>
    <row r="808" spans="1:26" ht="20.25" customHeight="1" x14ac:dyDescent="0.2">
      <c r="A808" s="170"/>
      <c r="B808" s="43"/>
      <c r="C808" s="21" t="s">
        <v>5</v>
      </c>
      <c r="D808" s="22"/>
      <c r="E808" s="8">
        <v>0</v>
      </c>
      <c r="F808" s="8">
        <v>0</v>
      </c>
      <c r="G808" s="8">
        <f>+E808+F808</f>
        <v>0</v>
      </c>
      <c r="H808" s="8">
        <v>0</v>
      </c>
      <c r="I808" s="8">
        <f>+G808+H808</f>
        <v>0</v>
      </c>
      <c r="J808" s="8">
        <v>0</v>
      </c>
      <c r="K808" s="8">
        <f>+I808+J808</f>
        <v>0</v>
      </c>
      <c r="L808" s="52"/>
      <c r="M808" s="59"/>
      <c r="N808" s="23" t="s">
        <v>8</v>
      </c>
      <c r="O808" s="86">
        <v>140</v>
      </c>
      <c r="P808" s="86">
        <v>0</v>
      </c>
      <c r="Q808" s="86">
        <f t="shared" si="1015"/>
        <v>140</v>
      </c>
      <c r="R808" s="86">
        <v>0</v>
      </c>
      <c r="S808" s="86">
        <f t="shared" si="1016"/>
        <v>140</v>
      </c>
      <c r="T808" s="86">
        <v>0</v>
      </c>
      <c r="U808" s="86">
        <f>+S808+T808</f>
        <v>140</v>
      </c>
      <c r="X808" s="354">
        <v>140</v>
      </c>
      <c r="Z808" s="359">
        <f t="shared" si="1017"/>
        <v>0</v>
      </c>
    </row>
    <row r="809" spans="1:26" ht="20.25" customHeight="1" x14ac:dyDescent="0.2">
      <c r="A809" s="170"/>
      <c r="B809" s="43"/>
      <c r="C809" s="21" t="s">
        <v>7</v>
      </c>
      <c r="D809" s="22"/>
      <c r="E809" s="8">
        <v>0</v>
      </c>
      <c r="F809" s="8">
        <v>0</v>
      </c>
      <c r="G809" s="8">
        <f t="shared" ref="G809:G819" si="1018">+E809+F809</f>
        <v>0</v>
      </c>
      <c r="H809" s="8">
        <v>0</v>
      </c>
      <c r="I809" s="8">
        <f t="shared" ref="I809:I819" si="1019">+G809+H809</f>
        <v>0</v>
      </c>
      <c r="J809" s="8">
        <v>0</v>
      </c>
      <c r="K809" s="8">
        <f t="shared" ref="K809:K819" si="1020">+I809+J809</f>
        <v>0</v>
      </c>
      <c r="L809" s="52"/>
      <c r="M809" s="59"/>
      <c r="N809" s="24" t="s">
        <v>9</v>
      </c>
      <c r="O809" s="86">
        <v>7327</v>
      </c>
      <c r="P809" s="86">
        <v>0</v>
      </c>
      <c r="Q809" s="86">
        <f t="shared" si="1015"/>
        <v>7327</v>
      </c>
      <c r="R809" s="86">
        <v>0</v>
      </c>
      <c r="S809" s="86">
        <f t="shared" si="1016"/>
        <v>7327</v>
      </c>
      <c r="T809" s="86">
        <v>0</v>
      </c>
      <c r="U809" s="86">
        <f>+S809+T809</f>
        <v>7327</v>
      </c>
      <c r="X809" s="354">
        <v>7327</v>
      </c>
      <c r="Z809" s="359">
        <f t="shared" si="1017"/>
        <v>0</v>
      </c>
    </row>
    <row r="810" spans="1:26" ht="20.25" customHeight="1" x14ac:dyDescent="0.2">
      <c r="A810" s="170"/>
      <c r="B810" s="43"/>
      <c r="C810" s="21" t="s">
        <v>21</v>
      </c>
      <c r="D810" s="22"/>
      <c r="E810" s="8">
        <v>0</v>
      </c>
      <c r="F810" s="8">
        <v>0</v>
      </c>
      <c r="G810" s="8">
        <f t="shared" si="1018"/>
        <v>0</v>
      </c>
      <c r="H810" s="8">
        <v>0</v>
      </c>
      <c r="I810" s="8">
        <f t="shared" si="1019"/>
        <v>0</v>
      </c>
      <c r="J810" s="8">
        <v>0</v>
      </c>
      <c r="K810" s="8">
        <f t="shared" si="1020"/>
        <v>0</v>
      </c>
      <c r="L810" s="52"/>
      <c r="M810" s="59"/>
      <c r="N810" s="24" t="s">
        <v>11</v>
      </c>
      <c r="O810" s="86">
        <v>0</v>
      </c>
      <c r="P810" s="86">
        <v>0</v>
      </c>
      <c r="Q810" s="86">
        <f t="shared" si="1015"/>
        <v>0</v>
      </c>
      <c r="R810" s="86"/>
      <c r="S810" s="86">
        <f t="shared" si="1016"/>
        <v>0</v>
      </c>
      <c r="T810" s="86">
        <v>0</v>
      </c>
      <c r="U810" s="86">
        <f>+S810+T810</f>
        <v>0</v>
      </c>
      <c r="X810" s="354">
        <v>0</v>
      </c>
      <c r="Z810" s="359">
        <f t="shared" si="1017"/>
        <v>0</v>
      </c>
    </row>
    <row r="811" spans="1:26" ht="20.25" customHeight="1" x14ac:dyDescent="0.2">
      <c r="A811" s="170"/>
      <c r="B811" s="171"/>
      <c r="C811" s="172"/>
      <c r="D811" s="172"/>
      <c r="E811" s="107">
        <v>0</v>
      </c>
      <c r="F811" s="107">
        <v>0</v>
      </c>
      <c r="G811" s="8">
        <f t="shared" si="1018"/>
        <v>0</v>
      </c>
      <c r="H811" s="107"/>
      <c r="I811" s="8">
        <f t="shared" si="1019"/>
        <v>0</v>
      </c>
      <c r="J811" s="107"/>
      <c r="K811" s="8">
        <f t="shared" si="1020"/>
        <v>0</v>
      </c>
      <c r="L811" s="56"/>
      <c r="M811" s="60"/>
      <c r="N811" s="27" t="s">
        <v>12</v>
      </c>
      <c r="O811" s="87">
        <v>0</v>
      </c>
      <c r="P811" s="87">
        <v>0</v>
      </c>
      <c r="Q811" s="87">
        <f t="shared" si="1015"/>
        <v>0</v>
      </c>
      <c r="R811" s="87"/>
      <c r="S811" s="87">
        <f t="shared" si="1016"/>
        <v>0</v>
      </c>
      <c r="T811" s="87"/>
      <c r="U811" s="87">
        <f>+S811+T811</f>
        <v>0</v>
      </c>
      <c r="X811" s="358">
        <v>0</v>
      </c>
      <c r="Z811" s="359">
        <f t="shared" si="1017"/>
        <v>0</v>
      </c>
    </row>
    <row r="812" spans="1:26" ht="20.25" customHeight="1" x14ac:dyDescent="0.2">
      <c r="A812" s="170"/>
      <c r="B812" s="173"/>
      <c r="C812" s="174"/>
      <c r="D812" s="175"/>
      <c r="E812" s="107">
        <v>0</v>
      </c>
      <c r="F812" s="107">
        <v>0</v>
      </c>
      <c r="G812" s="8">
        <f t="shared" si="1018"/>
        <v>0</v>
      </c>
      <c r="H812" s="107"/>
      <c r="I812" s="8">
        <f t="shared" si="1019"/>
        <v>0</v>
      </c>
      <c r="J812" s="107"/>
      <c r="K812" s="8">
        <f t="shared" si="1020"/>
        <v>0</v>
      </c>
      <c r="L812" s="33"/>
      <c r="M812" s="151" t="s">
        <v>13</v>
      </c>
      <c r="N812" s="152"/>
      <c r="O812" s="80">
        <f t="shared" ref="O812:T812" si="1021">SUM(O813:O815)</f>
        <v>22400</v>
      </c>
      <c r="P812" s="80">
        <f t="shared" si="1021"/>
        <v>0</v>
      </c>
      <c r="Q812" s="80">
        <f t="shared" si="1021"/>
        <v>22400</v>
      </c>
      <c r="R812" s="80">
        <f t="shared" si="1021"/>
        <v>0</v>
      </c>
      <c r="S812" s="80">
        <f t="shared" si="1021"/>
        <v>22400</v>
      </c>
      <c r="T812" s="80">
        <f t="shared" si="1021"/>
        <v>0</v>
      </c>
      <c r="U812" s="80">
        <f>SUM(U813:U815)</f>
        <v>22400</v>
      </c>
      <c r="X812" s="356">
        <f>SUM(X813:X815)</f>
        <v>22400</v>
      </c>
      <c r="Z812" s="359">
        <f t="shared" si="1017"/>
        <v>0</v>
      </c>
    </row>
    <row r="813" spans="1:26" ht="20.25" customHeight="1" x14ac:dyDescent="0.2">
      <c r="A813" s="170"/>
      <c r="B813" s="42"/>
      <c r="C813" s="67" t="s">
        <v>10</v>
      </c>
      <c r="D813" s="12"/>
      <c r="E813" s="13">
        <v>16789</v>
      </c>
      <c r="F813" s="13">
        <v>0</v>
      </c>
      <c r="G813" s="13">
        <f t="shared" si="1018"/>
        <v>16789</v>
      </c>
      <c r="H813" s="13">
        <v>0</v>
      </c>
      <c r="I813" s="13">
        <f t="shared" si="1019"/>
        <v>16789</v>
      </c>
      <c r="J813" s="13">
        <v>0</v>
      </c>
      <c r="K813" s="13">
        <f t="shared" si="1020"/>
        <v>16789</v>
      </c>
      <c r="L813" s="50"/>
      <c r="M813" s="156"/>
      <c r="N813" s="157" t="s">
        <v>15</v>
      </c>
      <c r="O813" s="158">
        <v>22400</v>
      </c>
      <c r="P813" s="158">
        <v>0</v>
      </c>
      <c r="Q813" s="158">
        <f t="shared" ref="Q813:Q819" si="1022">+O813+P813</f>
        <v>22400</v>
      </c>
      <c r="R813" s="158">
        <v>0</v>
      </c>
      <c r="S813" s="158">
        <f t="shared" ref="S813:S819" si="1023">+Q813+R813</f>
        <v>22400</v>
      </c>
      <c r="T813" s="158">
        <v>0</v>
      </c>
      <c r="U813" s="158">
        <f t="shared" ref="U813:U818" si="1024">+S813+T813</f>
        <v>22400</v>
      </c>
      <c r="X813" s="358">
        <v>22400</v>
      </c>
      <c r="Z813" s="359">
        <f t="shared" si="1017"/>
        <v>0</v>
      </c>
    </row>
    <row r="814" spans="1:26" ht="20.25" customHeight="1" x14ac:dyDescent="0.2">
      <c r="A814" s="170"/>
      <c r="B814" s="42"/>
      <c r="C814" s="67" t="s">
        <v>23</v>
      </c>
      <c r="D814" s="12"/>
      <c r="E814" s="15">
        <v>14278</v>
      </c>
      <c r="F814" s="15">
        <v>0</v>
      </c>
      <c r="G814" s="15">
        <f t="shared" si="1018"/>
        <v>14278</v>
      </c>
      <c r="H814" s="15">
        <v>0</v>
      </c>
      <c r="I814" s="15">
        <f t="shared" si="1019"/>
        <v>14278</v>
      </c>
      <c r="J814" s="15">
        <v>0</v>
      </c>
      <c r="K814" s="15">
        <f t="shared" si="1020"/>
        <v>14278</v>
      </c>
      <c r="L814" s="51"/>
      <c r="M814" s="59"/>
      <c r="N814" s="24" t="s">
        <v>16</v>
      </c>
      <c r="O814" s="86">
        <v>0</v>
      </c>
      <c r="P814" s="86">
        <v>0</v>
      </c>
      <c r="Q814" s="86">
        <f t="shared" si="1022"/>
        <v>0</v>
      </c>
      <c r="R814" s="86">
        <v>0</v>
      </c>
      <c r="S814" s="86">
        <f t="shared" si="1023"/>
        <v>0</v>
      </c>
      <c r="T814" s="86">
        <v>0</v>
      </c>
      <c r="U814" s="86">
        <f t="shared" si="1024"/>
        <v>0</v>
      </c>
      <c r="X814" s="354">
        <v>0</v>
      </c>
      <c r="Z814" s="359">
        <f t="shared" si="1017"/>
        <v>0</v>
      </c>
    </row>
    <row r="815" spans="1:26" ht="20.25" customHeight="1" x14ac:dyDescent="0.2">
      <c r="A815" s="170"/>
      <c r="B815" s="42"/>
      <c r="C815" s="67" t="s">
        <v>22</v>
      </c>
      <c r="D815" s="12"/>
      <c r="E815" s="64">
        <v>0</v>
      </c>
      <c r="F815" s="64">
        <v>0</v>
      </c>
      <c r="G815" s="64">
        <f t="shared" si="1018"/>
        <v>0</v>
      </c>
      <c r="H815" s="64">
        <v>0</v>
      </c>
      <c r="I815" s="64">
        <f t="shared" si="1019"/>
        <v>0</v>
      </c>
      <c r="J815" s="64">
        <v>0</v>
      </c>
      <c r="K815" s="64">
        <f t="shared" si="1020"/>
        <v>0</v>
      </c>
      <c r="M815" s="108"/>
      <c r="N815" s="109" t="s">
        <v>17</v>
      </c>
      <c r="O815" s="88">
        <v>0</v>
      </c>
      <c r="P815" s="88">
        <v>0</v>
      </c>
      <c r="Q815" s="88">
        <f t="shared" si="1022"/>
        <v>0</v>
      </c>
      <c r="R815" s="88">
        <v>0</v>
      </c>
      <c r="S815" s="88">
        <f t="shared" si="1023"/>
        <v>0</v>
      </c>
      <c r="T815" s="88">
        <v>0</v>
      </c>
      <c r="U815" s="88">
        <f t="shared" si="1024"/>
        <v>0</v>
      </c>
      <c r="X815" s="357">
        <v>0</v>
      </c>
      <c r="Z815" s="359">
        <f t="shared" si="1017"/>
        <v>0</v>
      </c>
    </row>
    <row r="816" spans="1:26" ht="20.25" customHeight="1" x14ac:dyDescent="0.2">
      <c r="A816" s="170"/>
      <c r="B816" s="45"/>
      <c r="C816" s="148" t="s">
        <v>43</v>
      </c>
      <c r="D816" s="12"/>
      <c r="E816" s="15">
        <v>0</v>
      </c>
      <c r="F816" s="15">
        <v>0</v>
      </c>
      <c r="G816" s="15">
        <f t="shared" si="1018"/>
        <v>0</v>
      </c>
      <c r="H816" s="15">
        <v>0</v>
      </c>
      <c r="I816" s="15">
        <f t="shared" si="1019"/>
        <v>0</v>
      </c>
      <c r="J816" s="15">
        <v>0</v>
      </c>
      <c r="K816" s="15">
        <f t="shared" si="1020"/>
        <v>0</v>
      </c>
      <c r="L816" s="51"/>
      <c r="M816" s="160" t="s">
        <v>41</v>
      </c>
      <c r="N816" s="14"/>
      <c r="O816" s="66">
        <v>0</v>
      </c>
      <c r="P816" s="66">
        <v>0</v>
      </c>
      <c r="Q816" s="66">
        <f t="shared" si="1022"/>
        <v>0</v>
      </c>
      <c r="R816" s="66">
        <v>0</v>
      </c>
      <c r="S816" s="66">
        <f t="shared" si="1023"/>
        <v>0</v>
      </c>
      <c r="T816" s="66">
        <v>0</v>
      </c>
      <c r="U816" s="66">
        <f t="shared" si="1024"/>
        <v>0</v>
      </c>
      <c r="X816" s="356"/>
    </row>
    <row r="817" spans="1:26" ht="20.25" customHeight="1" x14ac:dyDescent="0.2">
      <c r="A817" s="170"/>
      <c r="B817" s="147"/>
      <c r="C817" s="148" t="s">
        <v>48</v>
      </c>
      <c r="D817" s="12"/>
      <c r="E817" s="64">
        <v>0</v>
      </c>
      <c r="F817" s="64">
        <v>0</v>
      </c>
      <c r="G817" s="64">
        <f t="shared" si="1018"/>
        <v>0</v>
      </c>
      <c r="H817" s="64">
        <v>0</v>
      </c>
      <c r="I817" s="64">
        <f t="shared" si="1019"/>
        <v>0</v>
      </c>
      <c r="J817" s="64">
        <v>0</v>
      </c>
      <c r="K817" s="64">
        <f t="shared" si="1020"/>
        <v>0</v>
      </c>
      <c r="L817" s="33"/>
      <c r="M817" s="61" t="s">
        <v>36</v>
      </c>
      <c r="N817" s="32"/>
      <c r="O817" s="66">
        <v>0</v>
      </c>
      <c r="P817" s="66">
        <v>0</v>
      </c>
      <c r="Q817" s="66">
        <f t="shared" si="1022"/>
        <v>0</v>
      </c>
      <c r="R817" s="66">
        <v>0</v>
      </c>
      <c r="S817" s="66">
        <f t="shared" si="1023"/>
        <v>0</v>
      </c>
      <c r="T817" s="66">
        <v>0</v>
      </c>
      <c r="U817" s="66">
        <f t="shared" si="1024"/>
        <v>0</v>
      </c>
      <c r="X817" s="356"/>
    </row>
    <row r="818" spans="1:26" ht="20.25" customHeight="1" x14ac:dyDescent="0.2">
      <c r="A818" s="170"/>
      <c r="B818" s="110"/>
      <c r="C818" s="41" t="s">
        <v>58</v>
      </c>
      <c r="D818" s="41"/>
      <c r="E818" s="65">
        <v>0</v>
      </c>
      <c r="F818" s="65">
        <v>0</v>
      </c>
      <c r="G818" s="65">
        <f t="shared" si="1018"/>
        <v>0</v>
      </c>
      <c r="H818" s="65">
        <v>0</v>
      </c>
      <c r="I818" s="65">
        <f t="shared" si="1019"/>
        <v>0</v>
      </c>
      <c r="J818" s="65">
        <v>0</v>
      </c>
      <c r="K818" s="65">
        <f t="shared" si="1020"/>
        <v>0</v>
      </c>
      <c r="L818" s="33"/>
      <c r="M818" s="161" t="s">
        <v>59</v>
      </c>
      <c r="N818" s="145"/>
      <c r="O818" s="97">
        <v>0</v>
      </c>
      <c r="P818" s="97">
        <v>0</v>
      </c>
      <c r="Q818" s="97">
        <f t="shared" si="1022"/>
        <v>0</v>
      </c>
      <c r="R818" s="97">
        <v>0</v>
      </c>
      <c r="S818" s="97">
        <f t="shared" si="1023"/>
        <v>0</v>
      </c>
      <c r="T818" s="97">
        <v>0</v>
      </c>
      <c r="U818" s="97">
        <f t="shared" si="1024"/>
        <v>0</v>
      </c>
      <c r="X818" s="66"/>
    </row>
    <row r="819" spans="1:26" ht="20.25" customHeight="1" x14ac:dyDescent="0.2">
      <c r="A819" s="170"/>
      <c r="B819" s="162" t="s">
        <v>14</v>
      </c>
      <c r="C819" s="148"/>
      <c r="D819" s="12"/>
      <c r="E819" s="15">
        <f t="shared" ref="E819" si="1025">SUM(E813:E818)+E806</f>
        <v>31067</v>
      </c>
      <c r="F819" s="15">
        <f t="shared" ref="F819" si="1026">SUM(F813:F818)+F806</f>
        <v>0</v>
      </c>
      <c r="G819" s="15">
        <f t="shared" si="1018"/>
        <v>31067</v>
      </c>
      <c r="H819" s="15">
        <f>SUM(H813:H818)+H806</f>
        <v>0</v>
      </c>
      <c r="I819" s="15">
        <f t="shared" si="1019"/>
        <v>31067</v>
      </c>
      <c r="J819" s="15">
        <f>SUM(J813:J818)+J806</f>
        <v>0</v>
      </c>
      <c r="K819" s="15">
        <f t="shared" si="1020"/>
        <v>31067</v>
      </c>
      <c r="L819" s="73"/>
      <c r="M819" s="163" t="s">
        <v>18</v>
      </c>
      <c r="N819" s="164"/>
      <c r="O819" s="66">
        <f t="shared" ref="O819:P819" si="1027">+O817+O812+O806+O816+O818</f>
        <v>31067</v>
      </c>
      <c r="P819" s="66">
        <f t="shared" si="1027"/>
        <v>0</v>
      </c>
      <c r="Q819" s="66">
        <f t="shared" si="1022"/>
        <v>31067</v>
      </c>
      <c r="R819" s="66">
        <f t="shared" ref="R819" si="1028">+R817+R812+R806+R816+R818</f>
        <v>0</v>
      </c>
      <c r="S819" s="66">
        <f t="shared" si="1023"/>
        <v>31067</v>
      </c>
      <c r="T819" s="66">
        <f t="shared" ref="T819" si="1029">+T817+T812+T806+T816+T818</f>
        <v>0</v>
      </c>
      <c r="U819" s="66">
        <f>+U818+U817+U816+U812+U806</f>
        <v>31067</v>
      </c>
      <c r="X819" s="66">
        <f>+X812+X806</f>
        <v>31067</v>
      </c>
      <c r="Z819" s="359">
        <f t="shared" ref="Z819" si="1030">(U819+U835)-X819</f>
        <v>0</v>
      </c>
    </row>
    <row r="820" spans="1:26" ht="23.25" hidden="1" customHeight="1" outlineLevel="1" x14ac:dyDescent="0.2">
      <c r="A820" s="170"/>
      <c r="B820" s="320" t="s">
        <v>119</v>
      </c>
      <c r="C820" s="68" t="s">
        <v>135</v>
      </c>
      <c r="D820" s="130"/>
      <c r="E820" s="129"/>
      <c r="F820" s="129"/>
      <c r="G820" s="129"/>
      <c r="H820" s="129"/>
      <c r="I820" s="129"/>
      <c r="J820" s="129"/>
      <c r="K820" s="129"/>
      <c r="L820" s="129"/>
      <c r="M820" s="130"/>
      <c r="N820" s="189"/>
      <c r="O820" s="189"/>
      <c r="P820" s="189"/>
      <c r="Q820" s="189"/>
      <c r="R820" s="189"/>
      <c r="S820" s="189"/>
      <c r="T820" s="189"/>
      <c r="U820" s="189"/>
    </row>
    <row r="821" spans="1:26" ht="38.25" hidden="1" outlineLevel="1" x14ac:dyDescent="0.2">
      <c r="A821" s="170"/>
      <c r="B821" s="11" t="s">
        <v>0</v>
      </c>
      <c r="C821" s="67"/>
      <c r="D821" s="12"/>
      <c r="E821" s="28" t="str">
        <f t="shared" ref="E821:K821" si="1031">+E$6</f>
        <v>Eredeti előirányzat
2025. év</v>
      </c>
      <c r="F821" s="28" t="str">
        <f t="shared" si="1031"/>
        <v>1 számú 
módosítás</v>
      </c>
      <c r="G821" s="28" t="str">
        <f t="shared" si="1031"/>
        <v>1. Módosított előirányzat
2025. év</v>
      </c>
      <c r="H821" s="28" t="str">
        <f t="shared" si="1031"/>
        <v>2 számú 
módosítás</v>
      </c>
      <c r="I821" s="28" t="str">
        <f t="shared" si="1031"/>
        <v>2. Módosított előirányzat
2025. év</v>
      </c>
      <c r="J821" s="28" t="str">
        <f t="shared" si="1031"/>
        <v>3 számú 
módosítás</v>
      </c>
      <c r="K821" s="28" t="str">
        <f t="shared" si="1031"/>
        <v>3. Módosított előirányzat
2025. év</v>
      </c>
      <c r="L821" s="57"/>
      <c r="M821" s="92" t="s">
        <v>1</v>
      </c>
      <c r="N821" s="62"/>
      <c r="O821" s="29" t="str">
        <f t="shared" ref="O821:U821" si="1032">+O$6</f>
        <v>Eredeti előirányzat
2025. év</v>
      </c>
      <c r="P821" s="29" t="str">
        <f t="shared" si="1032"/>
        <v>1 számú 
módosítás</v>
      </c>
      <c r="Q821" s="29" t="str">
        <f t="shared" si="1032"/>
        <v>1. Módosított előirányzat
2025. év</v>
      </c>
      <c r="R821" s="29" t="str">
        <f t="shared" si="1032"/>
        <v>2 számú 
módosítás</v>
      </c>
      <c r="S821" s="29" t="str">
        <f t="shared" si="1032"/>
        <v>2. Módosított előirányzat
2025. év</v>
      </c>
      <c r="T821" s="29" t="str">
        <f t="shared" si="1032"/>
        <v>3 számú 
módosítás</v>
      </c>
      <c r="U821" s="29" t="str">
        <f t="shared" si="1032"/>
        <v>3. Módosított előirányzat
2025. év</v>
      </c>
    </row>
    <row r="822" spans="1:26" ht="20.25" hidden="1" customHeight="1" outlineLevel="1" x14ac:dyDescent="0.2">
      <c r="A822" s="170"/>
      <c r="B822" s="42"/>
      <c r="C822" s="67" t="s">
        <v>2</v>
      </c>
      <c r="D822" s="77"/>
      <c r="E822" s="150">
        <f t="shared" ref="E822:K822" si="1033">+E823+E824+E825+E826</f>
        <v>0</v>
      </c>
      <c r="F822" s="150">
        <f t="shared" si="1033"/>
        <v>0</v>
      </c>
      <c r="G822" s="150">
        <f t="shared" si="1033"/>
        <v>0</v>
      </c>
      <c r="H822" s="150">
        <f t="shared" si="1033"/>
        <v>0</v>
      </c>
      <c r="I822" s="150">
        <f t="shared" si="1033"/>
        <v>0</v>
      </c>
      <c r="J822" s="150">
        <f t="shared" si="1033"/>
        <v>0</v>
      </c>
      <c r="K822" s="150">
        <f t="shared" si="1033"/>
        <v>0</v>
      </c>
      <c r="L822" s="50"/>
      <c r="M822" s="151" t="s">
        <v>3</v>
      </c>
      <c r="N822" s="152"/>
      <c r="O822" s="80">
        <f t="shared" ref="O822" si="1034">SUM(O823:O827)</f>
        <v>0</v>
      </c>
      <c r="P822" s="80">
        <f t="shared" ref="P822" si="1035">SUM(P823:P827)</f>
        <v>0</v>
      </c>
      <c r="Q822" s="80">
        <f>+O822+P822</f>
        <v>0</v>
      </c>
      <c r="R822" s="80">
        <f t="shared" ref="R822" si="1036">SUM(R823:R827)</f>
        <v>0</v>
      </c>
      <c r="S822" s="80">
        <f>+Q822+R822</f>
        <v>0</v>
      </c>
      <c r="T822" s="80">
        <f t="shared" ref="T822" si="1037">SUM(T823:T827)</f>
        <v>0</v>
      </c>
      <c r="U822" s="80">
        <f>SUM(U823:U827)</f>
        <v>0</v>
      </c>
    </row>
    <row r="823" spans="1:26" ht="20.25" hidden="1" customHeight="1" outlineLevel="1" x14ac:dyDescent="0.2">
      <c r="A823" s="170"/>
      <c r="B823" s="93"/>
      <c r="C823" s="81" t="s">
        <v>4</v>
      </c>
      <c r="D823" s="81"/>
      <c r="E823" s="155"/>
      <c r="F823" s="155">
        <v>0</v>
      </c>
      <c r="G823" s="155"/>
      <c r="H823" s="155"/>
      <c r="I823" s="155"/>
      <c r="J823" s="155"/>
      <c r="K823" s="155"/>
      <c r="L823" s="52"/>
      <c r="M823" s="156"/>
      <c r="N823" s="157" t="s">
        <v>6</v>
      </c>
      <c r="O823" s="158">
        <v>0</v>
      </c>
      <c r="P823" s="158">
        <v>0</v>
      </c>
      <c r="Q823" s="158">
        <f t="shared" ref="Q823:Q827" si="1038">+O823+P823</f>
        <v>0</v>
      </c>
      <c r="R823" s="158">
        <v>0</v>
      </c>
      <c r="S823" s="158">
        <f t="shared" ref="S823:S827" si="1039">+Q823+R823</f>
        <v>0</v>
      </c>
      <c r="T823" s="158">
        <v>0</v>
      </c>
      <c r="U823" s="158">
        <f>+S823+T823</f>
        <v>0</v>
      </c>
    </row>
    <row r="824" spans="1:26" ht="20.25" hidden="1" customHeight="1" outlineLevel="1" x14ac:dyDescent="0.2">
      <c r="A824" s="170"/>
      <c r="B824" s="43"/>
      <c r="C824" s="21" t="s">
        <v>5</v>
      </c>
      <c r="D824" s="22"/>
      <c r="E824" s="8">
        <v>0</v>
      </c>
      <c r="F824" s="8">
        <v>0</v>
      </c>
      <c r="G824" s="8">
        <f>+E824+F824</f>
        <v>0</v>
      </c>
      <c r="H824" s="8">
        <v>0</v>
      </c>
      <c r="I824" s="8">
        <f>+G824+H824</f>
        <v>0</v>
      </c>
      <c r="J824" s="8">
        <v>0</v>
      </c>
      <c r="K824" s="8">
        <f>+I824+J824</f>
        <v>0</v>
      </c>
      <c r="L824" s="52"/>
      <c r="M824" s="59"/>
      <c r="N824" s="23" t="s">
        <v>8</v>
      </c>
      <c r="O824" s="86">
        <v>0</v>
      </c>
      <c r="P824" s="86">
        <v>0</v>
      </c>
      <c r="Q824" s="86">
        <f t="shared" si="1038"/>
        <v>0</v>
      </c>
      <c r="R824" s="86">
        <v>0</v>
      </c>
      <c r="S824" s="86">
        <f t="shared" si="1039"/>
        <v>0</v>
      </c>
      <c r="T824" s="86">
        <v>0</v>
      </c>
      <c r="U824" s="86">
        <f>+S824+T824</f>
        <v>0</v>
      </c>
    </row>
    <row r="825" spans="1:26" ht="20.25" hidden="1" customHeight="1" outlineLevel="1" x14ac:dyDescent="0.2">
      <c r="A825" s="170"/>
      <c r="B825" s="43"/>
      <c r="C825" s="21" t="s">
        <v>7</v>
      </c>
      <c r="D825" s="22"/>
      <c r="E825" s="8">
        <v>0</v>
      </c>
      <c r="F825" s="8">
        <v>0</v>
      </c>
      <c r="G825" s="8">
        <f t="shared" ref="G825:G835" si="1040">+E825+F825</f>
        <v>0</v>
      </c>
      <c r="H825" s="8">
        <v>0</v>
      </c>
      <c r="I825" s="8">
        <f t="shared" ref="I825:I835" si="1041">+G825+H825</f>
        <v>0</v>
      </c>
      <c r="J825" s="8">
        <v>0</v>
      </c>
      <c r="K825" s="8">
        <f t="shared" ref="K825:K835" si="1042">+I825+J825</f>
        <v>0</v>
      </c>
      <c r="L825" s="52"/>
      <c r="M825" s="59"/>
      <c r="N825" s="24" t="s">
        <v>9</v>
      </c>
      <c r="O825" s="86">
        <v>0</v>
      </c>
      <c r="P825" s="86">
        <v>0</v>
      </c>
      <c r="Q825" s="86">
        <f t="shared" si="1038"/>
        <v>0</v>
      </c>
      <c r="R825" s="86">
        <v>0</v>
      </c>
      <c r="S825" s="86">
        <f t="shared" si="1039"/>
        <v>0</v>
      </c>
      <c r="T825" s="86">
        <v>0</v>
      </c>
      <c r="U825" s="86">
        <f>+S825+T825</f>
        <v>0</v>
      </c>
    </row>
    <row r="826" spans="1:26" ht="20.25" hidden="1" customHeight="1" outlineLevel="1" x14ac:dyDescent="0.2">
      <c r="A826" s="170"/>
      <c r="B826" s="43"/>
      <c r="C826" s="21" t="s">
        <v>21</v>
      </c>
      <c r="D826" s="22"/>
      <c r="E826" s="8">
        <v>0</v>
      </c>
      <c r="F826" s="8">
        <v>0</v>
      </c>
      <c r="G826" s="8">
        <f t="shared" si="1040"/>
        <v>0</v>
      </c>
      <c r="H826" s="8">
        <v>0</v>
      </c>
      <c r="I826" s="8">
        <f t="shared" si="1041"/>
        <v>0</v>
      </c>
      <c r="J826" s="8">
        <v>0</v>
      </c>
      <c r="K826" s="8">
        <f t="shared" si="1042"/>
        <v>0</v>
      </c>
      <c r="L826" s="52"/>
      <c r="M826" s="59"/>
      <c r="N826" s="24" t="s">
        <v>11</v>
      </c>
      <c r="O826" s="86">
        <v>0</v>
      </c>
      <c r="P826" s="86">
        <v>0</v>
      </c>
      <c r="Q826" s="86">
        <f t="shared" si="1038"/>
        <v>0</v>
      </c>
      <c r="R826" s="86">
        <v>0</v>
      </c>
      <c r="S826" s="86">
        <f t="shared" si="1039"/>
        <v>0</v>
      </c>
      <c r="T826" s="86">
        <v>0</v>
      </c>
      <c r="U826" s="86">
        <f>+S826+T826</f>
        <v>0</v>
      </c>
    </row>
    <row r="827" spans="1:26" ht="20.25" hidden="1" customHeight="1" outlineLevel="1" x14ac:dyDescent="0.2">
      <c r="A827" s="170"/>
      <c r="B827" s="171"/>
      <c r="C827" s="172"/>
      <c r="D827" s="172"/>
      <c r="E827" s="107">
        <v>0</v>
      </c>
      <c r="F827" s="107">
        <v>0</v>
      </c>
      <c r="G827" s="8">
        <f t="shared" si="1040"/>
        <v>0</v>
      </c>
      <c r="H827" s="107"/>
      <c r="I827" s="8">
        <f t="shared" si="1041"/>
        <v>0</v>
      </c>
      <c r="J827" s="107"/>
      <c r="K827" s="8">
        <f t="shared" si="1042"/>
        <v>0</v>
      </c>
      <c r="L827" s="56"/>
      <c r="M827" s="60"/>
      <c r="N827" s="27" t="s">
        <v>12</v>
      </c>
      <c r="O827" s="87">
        <v>0</v>
      </c>
      <c r="P827" s="87">
        <v>0</v>
      </c>
      <c r="Q827" s="87">
        <f t="shared" si="1038"/>
        <v>0</v>
      </c>
      <c r="R827" s="87">
        <v>0</v>
      </c>
      <c r="S827" s="87">
        <f t="shared" si="1039"/>
        <v>0</v>
      </c>
      <c r="T827" s="87"/>
      <c r="U827" s="87">
        <f>+S827+T827</f>
        <v>0</v>
      </c>
    </row>
    <row r="828" spans="1:26" ht="20.25" hidden="1" customHeight="1" outlineLevel="1" x14ac:dyDescent="0.2">
      <c r="A828" s="170"/>
      <c r="B828" s="173"/>
      <c r="C828" s="174"/>
      <c r="D828" s="175"/>
      <c r="E828" s="107">
        <v>0</v>
      </c>
      <c r="F828" s="107">
        <v>0</v>
      </c>
      <c r="G828" s="8">
        <f t="shared" si="1040"/>
        <v>0</v>
      </c>
      <c r="H828" s="107"/>
      <c r="I828" s="8">
        <f t="shared" si="1041"/>
        <v>0</v>
      </c>
      <c r="J828" s="107"/>
      <c r="K828" s="8">
        <f t="shared" si="1042"/>
        <v>0</v>
      </c>
      <c r="L828" s="33"/>
      <c r="M828" s="151" t="s">
        <v>13</v>
      </c>
      <c r="N828" s="152"/>
      <c r="O828" s="66">
        <f t="shared" ref="O828:T828" si="1043">SUM(O829:O831)</f>
        <v>0</v>
      </c>
      <c r="P828" s="66">
        <f t="shared" si="1043"/>
        <v>0</v>
      </c>
      <c r="Q828" s="66">
        <f t="shared" si="1043"/>
        <v>0</v>
      </c>
      <c r="R828" s="66">
        <f t="shared" si="1043"/>
        <v>0</v>
      </c>
      <c r="S828" s="66">
        <f t="shared" si="1043"/>
        <v>0</v>
      </c>
      <c r="T828" s="66">
        <f t="shared" si="1043"/>
        <v>0</v>
      </c>
      <c r="U828" s="80">
        <f>SUM(U829:U831)</f>
        <v>0</v>
      </c>
    </row>
    <row r="829" spans="1:26" ht="20.25" hidden="1" customHeight="1" outlineLevel="1" x14ac:dyDescent="0.2">
      <c r="A829" s="170"/>
      <c r="B829" s="42"/>
      <c r="C829" s="67" t="s">
        <v>10</v>
      </c>
      <c r="D829" s="12"/>
      <c r="E829" s="13">
        <v>0</v>
      </c>
      <c r="F829" s="13">
        <v>0</v>
      </c>
      <c r="G829" s="13">
        <f t="shared" si="1040"/>
        <v>0</v>
      </c>
      <c r="H829" s="13">
        <v>0</v>
      </c>
      <c r="I829" s="13">
        <f t="shared" si="1041"/>
        <v>0</v>
      </c>
      <c r="J829" s="13">
        <v>0</v>
      </c>
      <c r="K829" s="13">
        <f t="shared" si="1042"/>
        <v>0</v>
      </c>
      <c r="L829" s="50"/>
      <c r="M829" s="156"/>
      <c r="N829" s="157" t="s">
        <v>15</v>
      </c>
      <c r="O829" s="158">
        <v>0</v>
      </c>
      <c r="P829" s="158"/>
      <c r="Q829" s="158">
        <f t="shared" ref="Q829:Q835" si="1044">+O829+P829</f>
        <v>0</v>
      </c>
      <c r="R829" s="158">
        <v>0</v>
      </c>
      <c r="S829" s="158">
        <f t="shared" ref="S829:S835" si="1045">+Q829+R829</f>
        <v>0</v>
      </c>
      <c r="T829" s="158">
        <v>0</v>
      </c>
      <c r="U829" s="158">
        <f t="shared" ref="U829:U834" si="1046">+S829+T829</f>
        <v>0</v>
      </c>
    </row>
    <row r="830" spans="1:26" ht="20.25" hidden="1" customHeight="1" outlineLevel="1" x14ac:dyDescent="0.2">
      <c r="A830" s="170"/>
      <c r="B830" s="42"/>
      <c r="C830" s="67" t="s">
        <v>23</v>
      </c>
      <c r="D830" s="12"/>
      <c r="E830" s="15">
        <v>0</v>
      </c>
      <c r="F830" s="15">
        <v>0</v>
      </c>
      <c r="G830" s="15">
        <f t="shared" si="1040"/>
        <v>0</v>
      </c>
      <c r="H830" s="15">
        <v>0</v>
      </c>
      <c r="I830" s="15">
        <f t="shared" si="1041"/>
        <v>0</v>
      </c>
      <c r="J830" s="15">
        <v>0</v>
      </c>
      <c r="K830" s="15">
        <f t="shared" si="1042"/>
        <v>0</v>
      </c>
      <c r="L830" s="51"/>
      <c r="M830" s="59"/>
      <c r="N830" s="24" t="s">
        <v>16</v>
      </c>
      <c r="O830" s="86">
        <v>0</v>
      </c>
      <c r="P830" s="86"/>
      <c r="Q830" s="86">
        <f t="shared" si="1044"/>
        <v>0</v>
      </c>
      <c r="R830" s="86">
        <v>0</v>
      </c>
      <c r="S830" s="86">
        <f t="shared" si="1045"/>
        <v>0</v>
      </c>
      <c r="T830" s="86">
        <v>0</v>
      </c>
      <c r="U830" s="86">
        <f t="shared" si="1046"/>
        <v>0</v>
      </c>
    </row>
    <row r="831" spans="1:26" ht="20.25" hidden="1" customHeight="1" outlineLevel="1" x14ac:dyDescent="0.2">
      <c r="A831" s="170"/>
      <c r="B831" s="42"/>
      <c r="C831" s="67" t="s">
        <v>22</v>
      </c>
      <c r="D831" s="12"/>
      <c r="E831" s="64">
        <v>0</v>
      </c>
      <c r="F831" s="64">
        <v>0</v>
      </c>
      <c r="G831" s="64">
        <f t="shared" si="1040"/>
        <v>0</v>
      </c>
      <c r="H831" s="64">
        <v>0</v>
      </c>
      <c r="I831" s="64">
        <f t="shared" si="1041"/>
        <v>0</v>
      </c>
      <c r="J831" s="64">
        <v>0</v>
      </c>
      <c r="K831" s="64">
        <f t="shared" si="1042"/>
        <v>0</v>
      </c>
      <c r="M831" s="108"/>
      <c r="N831" s="109" t="s">
        <v>17</v>
      </c>
      <c r="O831" s="88">
        <v>0</v>
      </c>
      <c r="P831" s="88">
        <v>0</v>
      </c>
      <c r="Q831" s="88">
        <f t="shared" si="1044"/>
        <v>0</v>
      </c>
      <c r="R831" s="88">
        <v>0</v>
      </c>
      <c r="S831" s="88">
        <f t="shared" si="1045"/>
        <v>0</v>
      </c>
      <c r="T831" s="88">
        <v>0</v>
      </c>
      <c r="U831" s="88">
        <f t="shared" si="1046"/>
        <v>0</v>
      </c>
    </row>
    <row r="832" spans="1:26" ht="20.25" hidden="1" customHeight="1" outlineLevel="1" x14ac:dyDescent="0.2">
      <c r="A832" s="170"/>
      <c r="B832" s="45"/>
      <c r="C832" s="148" t="s">
        <v>43</v>
      </c>
      <c r="D832" s="12"/>
      <c r="E832" s="15">
        <v>0</v>
      </c>
      <c r="F832" s="15">
        <v>0</v>
      </c>
      <c r="G832" s="15">
        <f t="shared" si="1040"/>
        <v>0</v>
      </c>
      <c r="H832" s="15">
        <v>0</v>
      </c>
      <c r="I832" s="15">
        <f t="shared" si="1041"/>
        <v>0</v>
      </c>
      <c r="J832" s="15">
        <v>0</v>
      </c>
      <c r="K832" s="15">
        <f t="shared" si="1042"/>
        <v>0</v>
      </c>
      <c r="L832" s="51"/>
      <c r="M832" s="160" t="s">
        <v>41</v>
      </c>
      <c r="N832" s="14"/>
      <c r="O832" s="66">
        <v>0</v>
      </c>
      <c r="P832" s="66">
        <v>0</v>
      </c>
      <c r="Q832" s="66">
        <f t="shared" si="1044"/>
        <v>0</v>
      </c>
      <c r="R832" s="66">
        <v>0</v>
      </c>
      <c r="S832" s="66">
        <f t="shared" si="1045"/>
        <v>0</v>
      </c>
      <c r="T832" s="66">
        <v>0</v>
      </c>
      <c r="U832" s="66">
        <f t="shared" si="1046"/>
        <v>0</v>
      </c>
    </row>
    <row r="833" spans="1:196" ht="20.25" hidden="1" customHeight="1" outlineLevel="1" x14ac:dyDescent="0.2">
      <c r="A833" s="170"/>
      <c r="B833" s="147"/>
      <c r="C833" s="148" t="s">
        <v>48</v>
      </c>
      <c r="D833" s="12"/>
      <c r="E833" s="64">
        <v>0</v>
      </c>
      <c r="F833" s="64">
        <v>0</v>
      </c>
      <c r="G833" s="64">
        <f t="shared" si="1040"/>
        <v>0</v>
      </c>
      <c r="H833" s="64">
        <v>0</v>
      </c>
      <c r="I833" s="64">
        <f t="shared" si="1041"/>
        <v>0</v>
      </c>
      <c r="J833" s="64">
        <v>0</v>
      </c>
      <c r="K833" s="64">
        <f t="shared" si="1042"/>
        <v>0</v>
      </c>
      <c r="L833" s="33"/>
      <c r="M833" s="61" t="s">
        <v>36</v>
      </c>
      <c r="N833" s="32"/>
      <c r="O833" s="66">
        <v>0</v>
      </c>
      <c r="P833" s="66">
        <v>0</v>
      </c>
      <c r="Q833" s="66">
        <f t="shared" si="1044"/>
        <v>0</v>
      </c>
      <c r="R833" s="66">
        <v>0</v>
      </c>
      <c r="S833" s="66">
        <f t="shared" si="1045"/>
        <v>0</v>
      </c>
      <c r="T833" s="66">
        <v>0</v>
      </c>
      <c r="U833" s="66">
        <f t="shared" si="1046"/>
        <v>0</v>
      </c>
    </row>
    <row r="834" spans="1:196" ht="20.25" hidden="1" customHeight="1" outlineLevel="1" x14ac:dyDescent="0.2">
      <c r="A834" s="170"/>
      <c r="B834" s="110"/>
      <c r="C834" s="41" t="s">
        <v>58</v>
      </c>
      <c r="D834" s="41"/>
      <c r="E834" s="65">
        <v>0</v>
      </c>
      <c r="F834" s="65">
        <v>0</v>
      </c>
      <c r="G834" s="65">
        <f t="shared" si="1040"/>
        <v>0</v>
      </c>
      <c r="H834" s="65">
        <v>0</v>
      </c>
      <c r="I834" s="65">
        <f t="shared" si="1041"/>
        <v>0</v>
      </c>
      <c r="J834" s="65">
        <v>0</v>
      </c>
      <c r="K834" s="65">
        <f t="shared" si="1042"/>
        <v>0</v>
      </c>
      <c r="L834" s="33"/>
      <c r="M834" s="161" t="s">
        <v>59</v>
      </c>
      <c r="N834" s="145"/>
      <c r="O834" s="97">
        <v>0</v>
      </c>
      <c r="P834" s="97">
        <v>0</v>
      </c>
      <c r="Q834" s="97">
        <f t="shared" si="1044"/>
        <v>0</v>
      </c>
      <c r="R834" s="97">
        <v>0</v>
      </c>
      <c r="S834" s="97">
        <f t="shared" si="1045"/>
        <v>0</v>
      </c>
      <c r="T834" s="97">
        <v>0</v>
      </c>
      <c r="U834" s="97">
        <f t="shared" si="1046"/>
        <v>0</v>
      </c>
    </row>
    <row r="835" spans="1:196" ht="20.25" hidden="1" customHeight="1" outlineLevel="1" x14ac:dyDescent="0.2">
      <c r="A835" s="170"/>
      <c r="B835" s="162" t="s">
        <v>14</v>
      </c>
      <c r="C835" s="148"/>
      <c r="D835" s="12"/>
      <c r="E835" s="15">
        <f t="shared" ref="E835" si="1047">SUM(E829:E834)+E822</f>
        <v>0</v>
      </c>
      <c r="F835" s="15">
        <f t="shared" ref="F835" si="1048">SUM(F829:F834)+F822</f>
        <v>0</v>
      </c>
      <c r="G835" s="15">
        <f t="shared" si="1040"/>
        <v>0</v>
      </c>
      <c r="H835" s="15">
        <f>SUM(H829:H834)+H822</f>
        <v>0</v>
      </c>
      <c r="I835" s="15">
        <f t="shared" si="1041"/>
        <v>0</v>
      </c>
      <c r="J835" s="15">
        <f>SUM(J829:J834)+J822</f>
        <v>0</v>
      </c>
      <c r="K835" s="15">
        <f t="shared" si="1042"/>
        <v>0</v>
      </c>
      <c r="L835" s="73"/>
      <c r="M835" s="163" t="s">
        <v>18</v>
      </c>
      <c r="N835" s="164"/>
      <c r="O835" s="66">
        <f t="shared" ref="O835:P835" si="1049">+O833+O828+O822+O832+O834</f>
        <v>0</v>
      </c>
      <c r="P835" s="66">
        <f t="shared" si="1049"/>
        <v>0</v>
      </c>
      <c r="Q835" s="66">
        <f t="shared" si="1044"/>
        <v>0</v>
      </c>
      <c r="R835" s="66">
        <f t="shared" ref="R835" si="1050">+R833+R828+R822+R832+R834</f>
        <v>0</v>
      </c>
      <c r="S835" s="66">
        <f t="shared" si="1045"/>
        <v>0</v>
      </c>
      <c r="T835" s="66">
        <f t="shared" ref="T835" si="1051">+T833+T828+T822+T832+T834</f>
        <v>0</v>
      </c>
      <c r="U835" s="66">
        <f>+U834+U833+U832+U828+U822</f>
        <v>0</v>
      </c>
    </row>
    <row r="836" spans="1:196" ht="12" hidden="1" customHeight="1" outlineLevel="1" x14ac:dyDescent="0.2">
      <c r="A836" s="170"/>
      <c r="B836" s="121"/>
      <c r="C836" s="122"/>
      <c r="D836" s="122"/>
      <c r="E836" s="74"/>
      <c r="F836" s="74"/>
      <c r="G836" s="74"/>
      <c r="H836" s="74"/>
      <c r="I836" s="74"/>
      <c r="J836" s="74"/>
      <c r="K836" s="74"/>
      <c r="L836" s="74"/>
      <c r="M836" s="123"/>
      <c r="N836" s="123"/>
      <c r="O836" s="74"/>
      <c r="P836" s="74"/>
      <c r="Q836" s="74"/>
      <c r="R836" s="74"/>
      <c r="S836" s="74"/>
      <c r="T836" s="74"/>
      <c r="U836" s="74"/>
    </row>
    <row r="837" spans="1:196" s="304" customFormat="1" ht="20.25" customHeight="1" collapsed="1" thickBot="1" x14ac:dyDescent="0.25">
      <c r="B837" s="305"/>
      <c r="C837" s="306"/>
      <c r="D837" s="306"/>
      <c r="E837" s="33"/>
      <c r="F837" s="33"/>
      <c r="G837" s="33"/>
      <c r="H837" s="33"/>
      <c r="I837" s="33"/>
      <c r="J837" s="33"/>
      <c r="K837" s="33"/>
      <c r="L837" s="37"/>
      <c r="M837" s="307"/>
      <c r="N837" s="307"/>
      <c r="O837" s="303"/>
      <c r="P837" s="303"/>
      <c r="Q837" s="303"/>
      <c r="R837" s="303"/>
      <c r="S837" s="303"/>
      <c r="T837" s="303"/>
      <c r="U837" s="303"/>
      <c r="V837" s="18"/>
      <c r="W837" s="18"/>
      <c r="X837" s="18"/>
      <c r="Y837" s="18"/>
      <c r="Z837" s="18"/>
      <c r="AA837" s="18"/>
      <c r="AB837" s="18"/>
      <c r="AC837" s="18"/>
      <c r="AD837" s="18"/>
      <c r="AE837" s="18"/>
      <c r="AF837" s="18"/>
      <c r="AG837" s="18"/>
      <c r="AH837" s="18"/>
      <c r="AI837" s="18"/>
      <c r="AJ837" s="18"/>
      <c r="AK837" s="18"/>
      <c r="AL837" s="18"/>
      <c r="AM837" s="18"/>
      <c r="AN837" s="18"/>
      <c r="AO837" s="18"/>
      <c r="AP837" s="18"/>
      <c r="AQ837" s="18"/>
      <c r="AR837" s="18"/>
      <c r="AS837" s="18"/>
      <c r="AT837" s="18"/>
      <c r="AU837" s="18"/>
      <c r="AV837" s="18"/>
      <c r="AW837" s="18"/>
      <c r="AX837" s="18"/>
      <c r="AY837" s="18"/>
      <c r="AZ837" s="18"/>
      <c r="BA837" s="18"/>
      <c r="BB837" s="18"/>
      <c r="BC837" s="18"/>
      <c r="BD837" s="18"/>
      <c r="BE837" s="18"/>
      <c r="BF837" s="18"/>
      <c r="BG837" s="18"/>
      <c r="BH837" s="18"/>
      <c r="BI837" s="18"/>
      <c r="BJ837" s="18"/>
      <c r="BK837" s="18"/>
      <c r="BL837" s="18"/>
      <c r="BM837" s="18"/>
      <c r="BN837" s="18"/>
      <c r="BO837" s="18"/>
      <c r="BP837" s="18"/>
      <c r="BQ837" s="18"/>
      <c r="BR837" s="18"/>
      <c r="BS837" s="18"/>
      <c r="BT837" s="18"/>
      <c r="BU837" s="18"/>
      <c r="BV837" s="18"/>
      <c r="BW837" s="18"/>
      <c r="BX837" s="18"/>
      <c r="BY837" s="18"/>
      <c r="BZ837" s="18"/>
      <c r="CA837" s="18"/>
      <c r="CB837" s="18"/>
      <c r="CC837" s="18"/>
      <c r="CD837" s="18"/>
      <c r="CE837" s="18"/>
      <c r="CF837" s="18"/>
      <c r="CG837" s="18"/>
      <c r="CH837" s="18"/>
      <c r="CI837" s="18"/>
      <c r="CJ837" s="18"/>
      <c r="CK837" s="18"/>
      <c r="CL837" s="18"/>
      <c r="CM837" s="18"/>
      <c r="CN837" s="18"/>
      <c r="CO837" s="18"/>
      <c r="CP837" s="18"/>
      <c r="CQ837" s="18"/>
      <c r="CR837" s="18"/>
      <c r="CS837" s="18"/>
      <c r="CT837" s="18"/>
      <c r="CU837" s="18"/>
      <c r="CV837" s="18"/>
      <c r="CW837" s="18"/>
      <c r="CX837" s="18"/>
      <c r="CY837" s="18"/>
      <c r="CZ837" s="18"/>
      <c r="DA837" s="18"/>
      <c r="DB837" s="18"/>
      <c r="DC837" s="18"/>
      <c r="DD837" s="18"/>
      <c r="DE837" s="18"/>
      <c r="DF837" s="18"/>
      <c r="DG837" s="18"/>
      <c r="DH837" s="18"/>
      <c r="DI837" s="18"/>
      <c r="DJ837" s="18"/>
      <c r="DK837" s="18"/>
      <c r="DL837" s="18"/>
      <c r="DM837" s="18"/>
      <c r="DN837" s="18"/>
      <c r="DO837" s="18"/>
      <c r="DP837" s="18"/>
      <c r="DQ837" s="18"/>
      <c r="DR837" s="18"/>
      <c r="DS837" s="18"/>
      <c r="DT837" s="18"/>
      <c r="DU837" s="18"/>
      <c r="DV837" s="18"/>
      <c r="DW837" s="18"/>
      <c r="DX837" s="18"/>
      <c r="DY837" s="18"/>
      <c r="DZ837" s="18"/>
      <c r="EA837" s="18"/>
      <c r="EB837" s="18"/>
      <c r="EC837" s="18"/>
      <c r="ED837" s="18"/>
      <c r="EE837" s="18"/>
      <c r="EF837" s="18"/>
      <c r="EG837" s="18"/>
      <c r="EH837" s="18"/>
      <c r="EI837" s="18"/>
      <c r="EJ837" s="18"/>
      <c r="EK837" s="18"/>
      <c r="EL837" s="18"/>
      <c r="EM837" s="18"/>
      <c r="EN837" s="18"/>
      <c r="EO837" s="18"/>
      <c r="EP837" s="18"/>
      <c r="EQ837" s="18"/>
      <c r="ER837" s="18"/>
      <c r="ES837" s="18"/>
      <c r="ET837" s="18"/>
      <c r="EU837" s="18"/>
      <c r="EV837" s="18"/>
      <c r="EW837" s="18"/>
      <c r="EX837" s="18"/>
      <c r="EY837" s="18"/>
      <c r="EZ837" s="18"/>
      <c r="FA837" s="18"/>
      <c r="FB837" s="18"/>
      <c r="FC837" s="18"/>
      <c r="FD837" s="18"/>
      <c r="FE837" s="18"/>
      <c r="FF837" s="18"/>
      <c r="FG837" s="18"/>
      <c r="FH837" s="18"/>
      <c r="FI837" s="18"/>
      <c r="FJ837" s="18"/>
      <c r="FK837" s="18"/>
      <c r="FL837" s="18"/>
      <c r="FM837" s="18"/>
      <c r="FN837" s="18"/>
      <c r="FO837" s="18"/>
      <c r="FP837" s="18"/>
      <c r="FQ837" s="18"/>
      <c r="FR837" s="18"/>
      <c r="FS837" s="18"/>
      <c r="FT837" s="18"/>
      <c r="FU837" s="18"/>
      <c r="FV837" s="18"/>
      <c r="FW837" s="18"/>
      <c r="FX837" s="18"/>
      <c r="FY837" s="18"/>
      <c r="FZ837" s="18"/>
      <c r="GA837" s="18"/>
      <c r="GB837" s="18"/>
      <c r="GC837" s="18"/>
      <c r="GD837" s="18"/>
      <c r="GE837" s="18"/>
      <c r="GF837" s="18"/>
      <c r="GG837" s="18"/>
      <c r="GH837" s="18"/>
      <c r="GI837" s="18"/>
      <c r="GJ837" s="18"/>
      <c r="GK837" s="18"/>
      <c r="GL837" s="18"/>
      <c r="GM837" s="18"/>
      <c r="GN837" s="18"/>
    </row>
    <row r="838" spans="1:196" ht="26.25" customHeight="1" thickBot="1" x14ac:dyDescent="0.25">
      <c r="A838" s="170"/>
      <c r="B838" s="370" t="s">
        <v>124</v>
      </c>
      <c r="C838" s="367"/>
      <c r="D838" s="367" t="s">
        <v>124</v>
      </c>
      <c r="E838" s="367"/>
      <c r="F838" s="367"/>
      <c r="G838" s="367"/>
      <c r="H838" s="367"/>
      <c r="I838" s="367"/>
      <c r="J838" s="367"/>
      <c r="K838" s="367"/>
      <c r="L838" s="367"/>
      <c r="M838" s="367"/>
      <c r="N838" s="367"/>
      <c r="O838" s="368"/>
      <c r="P838" s="368"/>
      <c r="Q838" s="368"/>
      <c r="R838" s="368"/>
      <c r="S838" s="368"/>
      <c r="T838" s="368"/>
      <c r="U838" s="369"/>
    </row>
    <row r="839" spans="1:196" ht="43.5" customHeight="1" thickBot="1" x14ac:dyDescent="0.25">
      <c r="A839" s="170"/>
      <c r="B839" s="373" t="s">
        <v>0</v>
      </c>
      <c r="C839" s="374"/>
      <c r="D839" s="100"/>
      <c r="E839" s="176" t="str">
        <f t="shared" ref="E839:K839" si="1052">+E$6</f>
        <v>Eredeti előirányzat
2025. év</v>
      </c>
      <c r="F839" s="176" t="str">
        <f t="shared" si="1052"/>
        <v>1 számú 
módosítás</v>
      </c>
      <c r="G839" s="176" t="str">
        <f t="shared" si="1052"/>
        <v>1. Módosított előirányzat
2025. év</v>
      </c>
      <c r="H839" s="176" t="str">
        <f t="shared" si="1052"/>
        <v>2 számú 
módosítás</v>
      </c>
      <c r="I839" s="176" t="str">
        <f t="shared" si="1052"/>
        <v>2. Módosított előirányzat
2025. év</v>
      </c>
      <c r="J839" s="383" t="str">
        <f t="shared" si="1052"/>
        <v>3 számú 
módosítás</v>
      </c>
      <c r="K839" s="385" t="str">
        <f t="shared" si="1052"/>
        <v>3. Módosított előirányzat
2025. év</v>
      </c>
      <c r="M839" s="377" t="s">
        <v>1</v>
      </c>
      <c r="N839" s="378"/>
      <c r="O839" s="362" t="str">
        <f t="shared" ref="O839:U839" si="1053">+O$6</f>
        <v>Eredeti előirányzat
2025. év</v>
      </c>
      <c r="P839" s="176" t="str">
        <f t="shared" si="1053"/>
        <v>1 számú 
módosítás</v>
      </c>
      <c r="Q839" s="176" t="str">
        <f t="shared" si="1053"/>
        <v>1. Módosított előirányzat
2025. év</v>
      </c>
      <c r="R839" s="176" t="str">
        <f t="shared" si="1053"/>
        <v>2 számú 
módosítás</v>
      </c>
      <c r="S839" s="176" t="str">
        <f t="shared" si="1053"/>
        <v>2. Módosított előirányzat
2025. év</v>
      </c>
      <c r="T839" s="386" t="str">
        <f t="shared" si="1053"/>
        <v>3 számú 
módosítás</v>
      </c>
      <c r="U839" s="385" t="str">
        <f t="shared" si="1053"/>
        <v>3. Módosított előirányzat
2025. év</v>
      </c>
      <c r="X839" s="176" t="s">
        <v>82</v>
      </c>
      <c r="AA839" s="176" t="s">
        <v>85</v>
      </c>
    </row>
    <row r="840" spans="1:196" ht="30" customHeight="1" x14ac:dyDescent="0.2">
      <c r="B840" s="371"/>
      <c r="C840" s="372" t="s">
        <v>2</v>
      </c>
      <c r="D840" s="365"/>
      <c r="E840" s="309">
        <f>+E842+E843+E844+E845</f>
        <v>15678</v>
      </c>
      <c r="F840" s="310">
        <f t="shared" ref="F840:I840" si="1054">+F842+F843+F844+F845</f>
        <v>0</v>
      </c>
      <c r="G840" s="310">
        <f t="shared" si="1054"/>
        <v>15678</v>
      </c>
      <c r="H840" s="310">
        <f t="shared" si="1054"/>
        <v>0</v>
      </c>
      <c r="I840" s="310">
        <f t="shared" si="1054"/>
        <v>15678</v>
      </c>
      <c r="J840" s="310">
        <f t="shared" ref="J840:K840" si="1055">+J842+J843+J844+J845</f>
        <v>0</v>
      </c>
      <c r="K840" s="384">
        <f t="shared" si="1055"/>
        <v>15678</v>
      </c>
      <c r="M840" s="375" t="s">
        <v>3</v>
      </c>
      <c r="N840" s="376"/>
      <c r="O840" s="363">
        <f>SUM(O841:O845)</f>
        <v>91869</v>
      </c>
      <c r="P840" s="363">
        <f t="shared" ref="P840:U840" si="1056">SUM(P841:P845)</f>
        <v>9215</v>
      </c>
      <c r="Q840" s="363">
        <f t="shared" si="1056"/>
        <v>101084</v>
      </c>
      <c r="R840" s="363">
        <f t="shared" si="1056"/>
        <v>0</v>
      </c>
      <c r="S840" s="363">
        <f t="shared" si="1056"/>
        <v>101084</v>
      </c>
      <c r="T840" s="363">
        <f t="shared" si="1056"/>
        <v>0</v>
      </c>
      <c r="U840" s="380">
        <f t="shared" si="1056"/>
        <v>101084</v>
      </c>
      <c r="X840" s="80">
        <f>SUM(X841:X845)</f>
        <v>101084</v>
      </c>
      <c r="Z840" s="5">
        <f>+X840-U840</f>
        <v>0</v>
      </c>
      <c r="AA840" s="80">
        <f>SUM(AA841:AA845)</f>
        <v>0</v>
      </c>
      <c r="AB840" s="5">
        <f>+AA840-U840</f>
        <v>-101084</v>
      </c>
    </row>
    <row r="841" spans="1:196" ht="21" customHeight="1" x14ac:dyDescent="0.2">
      <c r="B841" s="347"/>
      <c r="C841" s="366" t="s">
        <v>4</v>
      </c>
      <c r="D841" s="366"/>
      <c r="E841" s="177"/>
      <c r="F841" s="178"/>
      <c r="G841" s="178"/>
      <c r="H841" s="178"/>
      <c r="I841" s="178"/>
      <c r="J841" s="178"/>
      <c r="K841" s="179"/>
      <c r="M841" s="141"/>
      <c r="N841" s="267" t="s">
        <v>6</v>
      </c>
      <c r="O841" s="178">
        <f t="shared" ref="O841:U845" si="1057">SUMIF($N$7:$N$835,$N$841:$N$849,O$7:O$835)</f>
        <v>22897</v>
      </c>
      <c r="P841" s="178">
        <f t="shared" si="1057"/>
        <v>50</v>
      </c>
      <c r="Q841" s="178">
        <f t="shared" si="1057"/>
        <v>22947</v>
      </c>
      <c r="R841" s="178">
        <f t="shared" si="1057"/>
        <v>0</v>
      </c>
      <c r="S841" s="178">
        <f t="shared" si="1057"/>
        <v>22947</v>
      </c>
      <c r="T841" s="178">
        <f t="shared" si="1057"/>
        <v>0</v>
      </c>
      <c r="U841" s="178">
        <f t="shared" si="1057"/>
        <v>22947</v>
      </c>
      <c r="X841" s="158">
        <v>22947</v>
      </c>
      <c r="Z841" s="5">
        <f t="shared" ref="Z841:Z853" si="1058">+X841-U841</f>
        <v>0</v>
      </c>
      <c r="AA841" s="158"/>
      <c r="AB841" s="5">
        <f t="shared" ref="AB841:AB853" si="1059">+AA841-U841</f>
        <v>-22947</v>
      </c>
    </row>
    <row r="842" spans="1:196" ht="30" customHeight="1" x14ac:dyDescent="0.2">
      <c r="B842" s="36"/>
      <c r="C842" s="95" t="s">
        <v>5</v>
      </c>
      <c r="D842" s="137"/>
      <c r="E842" s="180">
        <f t="shared" ref="E842:K852" si="1060">SUMIF($C$7:$C$834,$C$842:$C$852,E$7:E$834)</f>
        <v>15678</v>
      </c>
      <c r="F842" s="180">
        <f t="shared" si="1060"/>
        <v>0</v>
      </c>
      <c r="G842" s="180">
        <f t="shared" si="1060"/>
        <v>15678</v>
      </c>
      <c r="H842" s="180">
        <f t="shared" si="1060"/>
        <v>0</v>
      </c>
      <c r="I842" s="180">
        <f t="shared" si="1060"/>
        <v>15678</v>
      </c>
      <c r="J842" s="180">
        <f t="shared" si="1060"/>
        <v>0</v>
      </c>
      <c r="K842" s="182">
        <f t="shared" si="1060"/>
        <v>15678</v>
      </c>
      <c r="M842" s="63"/>
      <c r="N842" s="268" t="s">
        <v>8</v>
      </c>
      <c r="O842" s="181">
        <f t="shared" si="1057"/>
        <v>3409</v>
      </c>
      <c r="P842" s="181">
        <f t="shared" si="1057"/>
        <v>0</v>
      </c>
      <c r="Q842" s="181">
        <f t="shared" si="1057"/>
        <v>3409</v>
      </c>
      <c r="R842" s="181">
        <f t="shared" si="1057"/>
        <v>0</v>
      </c>
      <c r="S842" s="181">
        <f t="shared" si="1057"/>
        <v>3409</v>
      </c>
      <c r="T842" s="181">
        <f t="shared" si="1057"/>
        <v>0</v>
      </c>
      <c r="U842" s="181">
        <f t="shared" si="1057"/>
        <v>3409</v>
      </c>
      <c r="X842" s="86">
        <v>3409</v>
      </c>
      <c r="Z842" s="5">
        <f t="shared" si="1058"/>
        <v>0</v>
      </c>
      <c r="AA842" s="86"/>
      <c r="AB842" s="5">
        <f t="shared" si="1059"/>
        <v>-3409</v>
      </c>
    </row>
    <row r="843" spans="1:196" ht="21" customHeight="1" x14ac:dyDescent="0.2">
      <c r="B843" s="36"/>
      <c r="C843" s="95" t="s">
        <v>7</v>
      </c>
      <c r="D843" s="137"/>
      <c r="E843" s="180">
        <f t="shared" si="1060"/>
        <v>0</v>
      </c>
      <c r="F843" s="180">
        <f t="shared" si="1060"/>
        <v>0</v>
      </c>
      <c r="G843" s="180">
        <f t="shared" si="1060"/>
        <v>0</v>
      </c>
      <c r="H843" s="180">
        <f t="shared" si="1060"/>
        <v>0</v>
      </c>
      <c r="I843" s="180">
        <f t="shared" si="1060"/>
        <v>0</v>
      </c>
      <c r="J843" s="180">
        <f t="shared" si="1060"/>
        <v>0</v>
      </c>
      <c r="K843" s="182">
        <f t="shared" si="1060"/>
        <v>0</v>
      </c>
      <c r="M843" s="63"/>
      <c r="N843" s="269" t="s">
        <v>9</v>
      </c>
      <c r="O843" s="181">
        <f t="shared" si="1057"/>
        <v>65563</v>
      </c>
      <c r="P843" s="181">
        <f t="shared" si="1057"/>
        <v>9165</v>
      </c>
      <c r="Q843" s="181">
        <f t="shared" si="1057"/>
        <v>74728</v>
      </c>
      <c r="R843" s="181">
        <f t="shared" si="1057"/>
        <v>0</v>
      </c>
      <c r="S843" s="181">
        <f t="shared" si="1057"/>
        <v>74728</v>
      </c>
      <c r="T843" s="181">
        <f t="shared" si="1057"/>
        <v>0</v>
      </c>
      <c r="U843" s="181">
        <f t="shared" si="1057"/>
        <v>74728</v>
      </c>
      <c r="X843" s="86">
        <v>74728</v>
      </c>
      <c r="Z843" s="5">
        <f t="shared" si="1058"/>
        <v>0</v>
      </c>
      <c r="AA843" s="86"/>
      <c r="AB843" s="5">
        <f t="shared" si="1059"/>
        <v>-74728</v>
      </c>
    </row>
    <row r="844" spans="1:196" ht="21" customHeight="1" x14ac:dyDescent="0.2">
      <c r="B844" s="36"/>
      <c r="C844" s="95" t="s">
        <v>21</v>
      </c>
      <c r="D844" s="137"/>
      <c r="E844" s="180">
        <f t="shared" si="1060"/>
        <v>0</v>
      </c>
      <c r="F844" s="180">
        <f t="shared" si="1060"/>
        <v>0</v>
      </c>
      <c r="G844" s="180">
        <f t="shared" si="1060"/>
        <v>0</v>
      </c>
      <c r="H844" s="180">
        <f t="shared" si="1060"/>
        <v>0</v>
      </c>
      <c r="I844" s="180">
        <f t="shared" si="1060"/>
        <v>0</v>
      </c>
      <c r="J844" s="180">
        <f t="shared" si="1060"/>
        <v>0</v>
      </c>
      <c r="K844" s="182">
        <f t="shared" si="1060"/>
        <v>0</v>
      </c>
      <c r="M844" s="63"/>
      <c r="N844" s="269" t="s">
        <v>11</v>
      </c>
      <c r="O844" s="181">
        <f t="shared" si="1057"/>
        <v>0</v>
      </c>
      <c r="P844" s="181">
        <f t="shared" si="1057"/>
        <v>0</v>
      </c>
      <c r="Q844" s="181">
        <f t="shared" si="1057"/>
        <v>0</v>
      </c>
      <c r="R844" s="181">
        <f t="shared" si="1057"/>
        <v>0</v>
      </c>
      <c r="S844" s="181">
        <f t="shared" si="1057"/>
        <v>0</v>
      </c>
      <c r="T844" s="181">
        <f t="shared" si="1057"/>
        <v>0</v>
      </c>
      <c r="U844" s="181">
        <f t="shared" si="1057"/>
        <v>0</v>
      </c>
      <c r="X844" s="86">
        <v>0</v>
      </c>
      <c r="Z844" s="5">
        <f t="shared" si="1058"/>
        <v>0</v>
      </c>
      <c r="AA844" s="86"/>
      <c r="AB844" s="5">
        <f t="shared" si="1059"/>
        <v>0</v>
      </c>
    </row>
    <row r="845" spans="1:196" ht="21" customHeight="1" x14ac:dyDescent="0.2">
      <c r="B845" s="36"/>
      <c r="C845" s="95"/>
      <c r="D845" s="137"/>
      <c r="E845" s="180">
        <f t="shared" si="1060"/>
        <v>0</v>
      </c>
      <c r="F845" s="180">
        <f t="shared" si="1060"/>
        <v>0</v>
      </c>
      <c r="G845" s="180">
        <f t="shared" si="1060"/>
        <v>0</v>
      </c>
      <c r="H845" s="180">
        <f t="shared" si="1060"/>
        <v>0</v>
      </c>
      <c r="I845" s="180">
        <f t="shared" si="1060"/>
        <v>0</v>
      </c>
      <c r="J845" s="180">
        <f t="shared" si="1060"/>
        <v>0</v>
      </c>
      <c r="K845" s="182">
        <f t="shared" si="1060"/>
        <v>0</v>
      </c>
      <c r="M845" s="142"/>
      <c r="N845" s="270" t="s">
        <v>12</v>
      </c>
      <c r="O845" s="183">
        <f t="shared" si="1057"/>
        <v>0</v>
      </c>
      <c r="P845" s="183">
        <f t="shared" si="1057"/>
        <v>0</v>
      </c>
      <c r="Q845" s="183">
        <f t="shared" si="1057"/>
        <v>0</v>
      </c>
      <c r="R845" s="183">
        <f t="shared" si="1057"/>
        <v>0</v>
      </c>
      <c r="S845" s="183">
        <f t="shared" si="1057"/>
        <v>0</v>
      </c>
      <c r="T845" s="183">
        <f t="shared" si="1057"/>
        <v>0</v>
      </c>
      <c r="U845" s="183">
        <f t="shared" si="1057"/>
        <v>0</v>
      </c>
      <c r="X845" s="87">
        <v>0</v>
      </c>
      <c r="Z845" s="5">
        <f t="shared" si="1058"/>
        <v>0</v>
      </c>
      <c r="AA845" s="87"/>
      <c r="AB845" s="5">
        <f t="shared" si="1059"/>
        <v>0</v>
      </c>
    </row>
    <row r="846" spans="1:196" ht="21" customHeight="1" x14ac:dyDescent="0.2">
      <c r="B846" s="98"/>
      <c r="C846" s="99"/>
      <c r="D846" s="99"/>
      <c r="E846" s="180">
        <f t="shared" si="1060"/>
        <v>0</v>
      </c>
      <c r="F846" s="180">
        <f t="shared" si="1060"/>
        <v>0</v>
      </c>
      <c r="G846" s="180">
        <f t="shared" si="1060"/>
        <v>0</v>
      </c>
      <c r="H846" s="180">
        <f t="shared" si="1060"/>
        <v>0</v>
      </c>
      <c r="I846" s="180">
        <f t="shared" si="1060"/>
        <v>0</v>
      </c>
      <c r="J846" s="180">
        <f t="shared" si="1060"/>
        <v>0</v>
      </c>
      <c r="K846" s="182">
        <f t="shared" si="1060"/>
        <v>0</v>
      </c>
      <c r="M846" s="143" t="s">
        <v>13</v>
      </c>
      <c r="N846" s="271"/>
      <c r="O846" s="185">
        <f t="shared" ref="O846" si="1061">SUM(O847:O849)</f>
        <v>170071</v>
      </c>
      <c r="P846" s="185">
        <f t="shared" ref="P846:U846" si="1062">SUM(P847:P849)</f>
        <v>0</v>
      </c>
      <c r="Q846" s="185">
        <f t="shared" si="1062"/>
        <v>170071</v>
      </c>
      <c r="R846" s="185">
        <f t="shared" si="1062"/>
        <v>0</v>
      </c>
      <c r="S846" s="185">
        <f t="shared" si="1062"/>
        <v>170071</v>
      </c>
      <c r="T846" s="185">
        <f t="shared" si="1062"/>
        <v>0</v>
      </c>
      <c r="U846" s="185">
        <f t="shared" si="1062"/>
        <v>170071</v>
      </c>
      <c r="X846" s="66">
        <f>SUM(X847:X849)</f>
        <v>170071</v>
      </c>
      <c r="Z846" s="5">
        <f t="shared" si="1058"/>
        <v>0</v>
      </c>
      <c r="AA846" s="66">
        <f>SUM(AA847:AA849)</f>
        <v>0</v>
      </c>
      <c r="AB846" s="5">
        <f t="shared" si="1059"/>
        <v>-170071</v>
      </c>
    </row>
    <row r="847" spans="1:196" ht="21" customHeight="1" x14ac:dyDescent="0.2">
      <c r="B847" s="35"/>
      <c r="C847" s="129" t="s">
        <v>10</v>
      </c>
      <c r="D847" s="129"/>
      <c r="E847" s="184">
        <f t="shared" si="1060"/>
        <v>177105</v>
      </c>
      <c r="F847" s="184">
        <f t="shared" si="1060"/>
        <v>9215</v>
      </c>
      <c r="G847" s="184">
        <f t="shared" si="1060"/>
        <v>186320</v>
      </c>
      <c r="H847" s="184">
        <f t="shared" si="1060"/>
        <v>0</v>
      </c>
      <c r="I847" s="184">
        <f t="shared" si="1060"/>
        <v>186320</v>
      </c>
      <c r="J847" s="184">
        <f t="shared" si="1060"/>
        <v>0</v>
      </c>
      <c r="K847" s="186">
        <f t="shared" si="1060"/>
        <v>186320</v>
      </c>
      <c r="M847" s="139"/>
      <c r="N847" s="272" t="s">
        <v>15</v>
      </c>
      <c r="O847" s="178">
        <f t="shared" ref="O847:U852" si="1063">SUMIF($N$7:$N$835,$N$841:$N$849,O$7:O$835)</f>
        <v>56622</v>
      </c>
      <c r="P847" s="178">
        <f t="shared" si="1063"/>
        <v>0</v>
      </c>
      <c r="Q847" s="178">
        <f t="shared" si="1063"/>
        <v>56622</v>
      </c>
      <c r="R847" s="178">
        <f t="shared" si="1063"/>
        <v>0</v>
      </c>
      <c r="S847" s="178">
        <f t="shared" si="1063"/>
        <v>56622</v>
      </c>
      <c r="T847" s="178">
        <f t="shared" si="1063"/>
        <v>0</v>
      </c>
      <c r="U847" s="178">
        <f t="shared" si="1063"/>
        <v>56622</v>
      </c>
      <c r="X847" s="158">
        <v>56622</v>
      </c>
      <c r="Z847" s="5">
        <f t="shared" si="1058"/>
        <v>0</v>
      </c>
      <c r="AA847" s="158"/>
      <c r="AB847" s="5">
        <f t="shared" si="1059"/>
        <v>-56622</v>
      </c>
    </row>
    <row r="848" spans="1:196" ht="21" customHeight="1" x14ac:dyDescent="0.2">
      <c r="B848" s="35"/>
      <c r="C848" s="129" t="s">
        <v>23</v>
      </c>
      <c r="D848" s="129"/>
      <c r="E848" s="184">
        <f t="shared" si="1060"/>
        <v>67662</v>
      </c>
      <c r="F848" s="184">
        <f t="shared" si="1060"/>
        <v>0</v>
      </c>
      <c r="G848" s="184">
        <f t="shared" si="1060"/>
        <v>67662</v>
      </c>
      <c r="H848" s="184">
        <f t="shared" si="1060"/>
        <v>0</v>
      </c>
      <c r="I848" s="184">
        <f t="shared" si="1060"/>
        <v>67662</v>
      </c>
      <c r="J848" s="184">
        <f t="shared" si="1060"/>
        <v>0</v>
      </c>
      <c r="K848" s="186">
        <f t="shared" si="1060"/>
        <v>67662</v>
      </c>
      <c r="M848" s="140"/>
      <c r="N848" s="273" t="s">
        <v>16</v>
      </c>
      <c r="O848" s="181">
        <f t="shared" si="1063"/>
        <v>10000</v>
      </c>
      <c r="P848" s="181">
        <f t="shared" si="1063"/>
        <v>0</v>
      </c>
      <c r="Q848" s="181">
        <f t="shared" si="1063"/>
        <v>10000</v>
      </c>
      <c r="R848" s="181">
        <f t="shared" si="1063"/>
        <v>0</v>
      </c>
      <c r="S848" s="181">
        <f t="shared" si="1063"/>
        <v>10000</v>
      </c>
      <c r="T848" s="181">
        <f t="shared" si="1063"/>
        <v>0</v>
      </c>
      <c r="U848" s="181">
        <f t="shared" si="1063"/>
        <v>10000</v>
      </c>
      <c r="X848" s="86">
        <v>10000</v>
      </c>
      <c r="Z848" s="5">
        <f t="shared" si="1058"/>
        <v>0</v>
      </c>
      <c r="AA848" s="86"/>
      <c r="AB848" s="5">
        <f t="shared" si="1059"/>
        <v>-10000</v>
      </c>
    </row>
    <row r="849" spans="2:28" ht="21" customHeight="1" x14ac:dyDescent="0.2">
      <c r="B849" s="35"/>
      <c r="C849" s="129" t="s">
        <v>22</v>
      </c>
      <c r="D849" s="129"/>
      <c r="E849" s="184">
        <f t="shared" si="1060"/>
        <v>1495</v>
      </c>
      <c r="F849" s="184">
        <f t="shared" si="1060"/>
        <v>0</v>
      </c>
      <c r="G849" s="184">
        <f t="shared" si="1060"/>
        <v>1495</v>
      </c>
      <c r="H849" s="184">
        <f t="shared" si="1060"/>
        <v>0</v>
      </c>
      <c r="I849" s="184">
        <f t="shared" si="1060"/>
        <v>1495</v>
      </c>
      <c r="J849" s="184">
        <f t="shared" si="1060"/>
        <v>0</v>
      </c>
      <c r="K849" s="186">
        <f t="shared" si="1060"/>
        <v>1495</v>
      </c>
      <c r="M849" s="144"/>
      <c r="N849" s="274" t="s">
        <v>17</v>
      </c>
      <c r="O849" s="183">
        <f t="shared" si="1063"/>
        <v>103449</v>
      </c>
      <c r="P849" s="183">
        <f t="shared" si="1063"/>
        <v>0</v>
      </c>
      <c r="Q849" s="183">
        <f t="shared" si="1063"/>
        <v>103449</v>
      </c>
      <c r="R849" s="183">
        <f t="shared" si="1063"/>
        <v>0</v>
      </c>
      <c r="S849" s="183">
        <f t="shared" si="1063"/>
        <v>103449</v>
      </c>
      <c r="T849" s="183">
        <f t="shared" si="1063"/>
        <v>0</v>
      </c>
      <c r="U849" s="183">
        <f t="shared" si="1063"/>
        <v>103449</v>
      </c>
      <c r="X849" s="88">
        <v>103449</v>
      </c>
      <c r="Z849" s="5">
        <f t="shared" si="1058"/>
        <v>0</v>
      </c>
      <c r="AA849" s="88"/>
      <c r="AB849" s="5">
        <f t="shared" si="1059"/>
        <v>-103449</v>
      </c>
    </row>
    <row r="850" spans="2:28" ht="21" customHeight="1" x14ac:dyDescent="0.2">
      <c r="B850" s="35"/>
      <c r="C850" s="148" t="s">
        <v>43</v>
      </c>
      <c r="D850" s="129"/>
      <c r="E850" s="184">
        <f t="shared" si="1060"/>
        <v>0</v>
      </c>
      <c r="F850" s="184">
        <f t="shared" si="1060"/>
        <v>0</v>
      </c>
      <c r="G850" s="184">
        <f t="shared" si="1060"/>
        <v>0</v>
      </c>
      <c r="H850" s="184">
        <f t="shared" si="1060"/>
        <v>0</v>
      </c>
      <c r="I850" s="184">
        <f t="shared" si="1060"/>
        <v>0</v>
      </c>
      <c r="J850" s="184">
        <f t="shared" si="1060"/>
        <v>0</v>
      </c>
      <c r="K850" s="186">
        <f t="shared" si="1060"/>
        <v>0</v>
      </c>
      <c r="M850" s="138" t="s">
        <v>41</v>
      </c>
      <c r="N850" s="275"/>
      <c r="O850" s="276">
        <f t="shared" si="1063"/>
        <v>0</v>
      </c>
      <c r="P850" s="276">
        <f t="shared" si="1063"/>
        <v>0</v>
      </c>
      <c r="Q850" s="276">
        <f t="shared" si="1063"/>
        <v>0</v>
      </c>
      <c r="R850" s="276">
        <f t="shared" si="1063"/>
        <v>0</v>
      </c>
      <c r="S850" s="276">
        <f t="shared" si="1063"/>
        <v>0</v>
      </c>
      <c r="T850" s="276">
        <f t="shared" si="1063"/>
        <v>0</v>
      </c>
      <c r="U850" s="276">
        <f t="shared" si="1063"/>
        <v>0</v>
      </c>
      <c r="X850" s="66"/>
      <c r="Z850" s="5">
        <f t="shared" si="1058"/>
        <v>0</v>
      </c>
      <c r="AA850" s="66"/>
      <c r="AB850" s="5">
        <f t="shared" si="1059"/>
        <v>0</v>
      </c>
    </row>
    <row r="851" spans="2:28" ht="21" customHeight="1" x14ac:dyDescent="0.2">
      <c r="B851" s="35"/>
      <c r="C851" s="148" t="s">
        <v>48</v>
      </c>
      <c r="D851" s="129"/>
      <c r="E851" s="184">
        <f t="shared" si="1060"/>
        <v>0</v>
      </c>
      <c r="F851" s="184">
        <f t="shared" si="1060"/>
        <v>0</v>
      </c>
      <c r="G851" s="184">
        <f t="shared" si="1060"/>
        <v>0</v>
      </c>
      <c r="H851" s="184">
        <f t="shared" si="1060"/>
        <v>0</v>
      </c>
      <c r="I851" s="184">
        <f t="shared" si="1060"/>
        <v>0</v>
      </c>
      <c r="J851" s="184">
        <f t="shared" si="1060"/>
        <v>0</v>
      </c>
      <c r="K851" s="186">
        <f t="shared" si="1060"/>
        <v>0</v>
      </c>
      <c r="M851" s="348" t="s">
        <v>36</v>
      </c>
      <c r="N851" s="349"/>
      <c r="O851" s="276">
        <f t="shared" si="1063"/>
        <v>0</v>
      </c>
      <c r="P851" s="276">
        <f t="shared" si="1063"/>
        <v>0</v>
      </c>
      <c r="Q851" s="276">
        <f t="shared" si="1063"/>
        <v>0</v>
      </c>
      <c r="R851" s="276">
        <f t="shared" si="1063"/>
        <v>0</v>
      </c>
      <c r="S851" s="276">
        <f t="shared" si="1063"/>
        <v>0</v>
      </c>
      <c r="T851" s="276">
        <f t="shared" si="1063"/>
        <v>0</v>
      </c>
      <c r="U851" s="276">
        <f t="shared" si="1063"/>
        <v>0</v>
      </c>
      <c r="X851" s="66"/>
      <c r="Z851" s="5">
        <f t="shared" si="1058"/>
        <v>0</v>
      </c>
      <c r="AA851" s="66"/>
      <c r="AB851" s="5">
        <f t="shared" si="1059"/>
        <v>0</v>
      </c>
    </row>
    <row r="852" spans="2:28" ht="21" customHeight="1" thickBot="1" x14ac:dyDescent="0.25">
      <c r="B852" s="124"/>
      <c r="C852" s="125" t="s">
        <v>58</v>
      </c>
      <c r="D852" s="125"/>
      <c r="E852" s="187">
        <f t="shared" si="1060"/>
        <v>0</v>
      </c>
      <c r="F852" s="187">
        <f t="shared" si="1060"/>
        <v>0</v>
      </c>
      <c r="G852" s="187">
        <f t="shared" si="1060"/>
        <v>0</v>
      </c>
      <c r="H852" s="187">
        <f t="shared" si="1060"/>
        <v>0</v>
      </c>
      <c r="I852" s="187">
        <f t="shared" si="1060"/>
        <v>0</v>
      </c>
      <c r="J852" s="187">
        <f t="shared" si="1060"/>
        <v>0</v>
      </c>
      <c r="K852" s="364">
        <f t="shared" si="1060"/>
        <v>0</v>
      </c>
      <c r="L852" s="33"/>
      <c r="M852" s="350" t="s">
        <v>59</v>
      </c>
      <c r="N852" s="351"/>
      <c r="O852" s="380">
        <f t="shared" si="1063"/>
        <v>0</v>
      </c>
      <c r="P852" s="380">
        <f t="shared" si="1063"/>
        <v>0</v>
      </c>
      <c r="Q852" s="380">
        <f t="shared" si="1063"/>
        <v>0</v>
      </c>
      <c r="R852" s="380">
        <f t="shared" si="1063"/>
        <v>0</v>
      </c>
      <c r="S852" s="380">
        <f t="shared" si="1063"/>
        <v>0</v>
      </c>
      <c r="T852" s="380">
        <f t="shared" si="1063"/>
        <v>0</v>
      </c>
      <c r="U852" s="380">
        <f t="shared" si="1063"/>
        <v>0</v>
      </c>
      <c r="X852" s="344"/>
      <c r="Z852" s="5">
        <f t="shared" si="1058"/>
        <v>0</v>
      </c>
      <c r="AA852" s="66"/>
      <c r="AB852" s="5">
        <f t="shared" si="1059"/>
        <v>0</v>
      </c>
    </row>
    <row r="853" spans="2:28" ht="28.5" customHeight="1" thickBot="1" x14ac:dyDescent="0.25">
      <c r="B853" s="75" t="s">
        <v>14</v>
      </c>
      <c r="C853" s="76"/>
      <c r="D853" s="76"/>
      <c r="E853" s="187">
        <f>+E840+SUM(E847:E852)</f>
        <v>261940</v>
      </c>
      <c r="F853" s="188">
        <f t="shared" ref="F853:I853" si="1064">+F840+SUM(F847:F852)</f>
        <v>9215</v>
      </c>
      <c r="G853" s="188">
        <f t="shared" si="1064"/>
        <v>271155</v>
      </c>
      <c r="H853" s="188">
        <f t="shared" si="1064"/>
        <v>0</v>
      </c>
      <c r="I853" s="188">
        <f t="shared" si="1064"/>
        <v>271155</v>
      </c>
      <c r="J853" s="389">
        <f t="shared" ref="J853:K853" si="1065">+J840+SUM(J847:J852)</f>
        <v>0</v>
      </c>
      <c r="K853" s="388">
        <f t="shared" si="1065"/>
        <v>271155</v>
      </c>
      <c r="L853" s="70"/>
      <c r="M853" s="75" t="s">
        <v>18</v>
      </c>
      <c r="N853" s="277"/>
      <c r="O853" s="381">
        <f t="shared" ref="O853" si="1066">+O851+O846+O840+O850+O852</f>
        <v>261940</v>
      </c>
      <c r="P853" s="381">
        <f t="shared" ref="P853:S853" si="1067">+P851+P846+P840+P850+P852</f>
        <v>9215</v>
      </c>
      <c r="Q853" s="381">
        <f t="shared" si="1067"/>
        <v>271155</v>
      </c>
      <c r="R853" s="381">
        <f t="shared" si="1067"/>
        <v>0</v>
      </c>
      <c r="S853" s="381">
        <f t="shared" si="1067"/>
        <v>271155</v>
      </c>
      <c r="T853" s="387">
        <f t="shared" ref="T853" si="1068">+T851+T846+T840+T850+T852</f>
        <v>0</v>
      </c>
      <c r="U853" s="388">
        <f>+U852+U851+U850+U846+U840</f>
        <v>271155</v>
      </c>
      <c r="X853" s="345">
        <f>+X846+X840</f>
        <v>271155</v>
      </c>
      <c r="Z853" s="5">
        <f t="shared" si="1058"/>
        <v>0</v>
      </c>
      <c r="AA853" s="66">
        <f>+AA846+AA840</f>
        <v>0</v>
      </c>
      <c r="AB853" s="5">
        <f t="shared" si="1059"/>
        <v>-271155</v>
      </c>
    </row>
    <row r="854" spans="2:28" ht="20.25" x14ac:dyDescent="0.2">
      <c r="B854" s="167" t="s">
        <v>148</v>
      </c>
      <c r="C854" s="48"/>
      <c r="D854" s="48"/>
      <c r="M854" s="34"/>
      <c r="N854" s="34"/>
      <c r="O854" s="49"/>
      <c r="P854" s="49"/>
      <c r="Q854" s="323" t="s">
        <v>147</v>
      </c>
      <c r="R854" s="49"/>
      <c r="S854" s="323"/>
      <c r="T854" s="49"/>
      <c r="U854" s="323"/>
      <c r="X854" s="5">
        <v>271155</v>
      </c>
    </row>
    <row r="855" spans="2:28" thickBot="1" x14ac:dyDescent="0.25">
      <c r="B855" s="38"/>
      <c r="C855" s="39"/>
      <c r="D855" s="39"/>
      <c r="M855" s="34"/>
      <c r="O855" s="49"/>
      <c r="P855" s="49"/>
      <c r="Q855" s="49"/>
      <c r="R855" s="49"/>
      <c r="S855" s="49"/>
      <c r="T855" s="49"/>
      <c r="U855" s="49"/>
      <c r="X855" s="5">
        <f>+X854-X853</f>
        <v>0</v>
      </c>
    </row>
    <row r="856" spans="2:28" ht="15" hidden="1" customHeight="1" outlineLevel="1" x14ac:dyDescent="0.2">
      <c r="D856" s="279" t="s">
        <v>102</v>
      </c>
      <c r="N856" s="279"/>
      <c r="Q856" s="308"/>
    </row>
    <row r="857" spans="2:28" ht="15" hidden="1" customHeight="1" outlineLevel="1" thickBot="1" x14ac:dyDescent="0.25">
      <c r="D857" s="20" t="s">
        <v>46</v>
      </c>
      <c r="N857" s="20" t="s">
        <v>46</v>
      </c>
      <c r="O857" s="20">
        <f>+O856-O853</f>
        <v>-261940</v>
      </c>
    </row>
    <row r="858" spans="2:28" ht="16.5" hidden="1" customHeight="1" outlineLevel="1" thickBot="1" x14ac:dyDescent="0.25">
      <c r="D858" s="280" t="s">
        <v>103</v>
      </c>
      <c r="N858" s="126" t="s">
        <v>47</v>
      </c>
      <c r="O858" s="127">
        <f t="shared" ref="O858:U858" si="1069">+O853-E853</f>
        <v>0</v>
      </c>
      <c r="P858" s="127">
        <f t="shared" si="1069"/>
        <v>0</v>
      </c>
      <c r="Q858" s="127">
        <f t="shared" si="1069"/>
        <v>0</v>
      </c>
      <c r="R858" s="127">
        <f t="shared" si="1069"/>
        <v>0</v>
      </c>
      <c r="S858" s="127">
        <f t="shared" si="1069"/>
        <v>0</v>
      </c>
      <c r="T858" s="127">
        <f t="shared" si="1069"/>
        <v>0</v>
      </c>
      <c r="U858" s="127">
        <f t="shared" si="1069"/>
        <v>0</v>
      </c>
    </row>
    <row r="859" spans="2:28" ht="15.75" hidden="1" customHeight="1" outlineLevel="1" thickBot="1" x14ac:dyDescent="0.25">
      <c r="C859" s="282"/>
      <c r="D859" s="281" t="s">
        <v>104</v>
      </c>
      <c r="E859" s="282"/>
      <c r="F859" s="282"/>
      <c r="G859" s="282"/>
      <c r="H859" s="282"/>
      <c r="I859" s="282"/>
      <c r="J859" s="282"/>
      <c r="K859" s="282"/>
    </row>
    <row r="860" spans="2:28" ht="15" hidden="1" customHeight="1" outlineLevel="1" thickTop="1" x14ac:dyDescent="0.2">
      <c r="C860" s="4" t="s">
        <v>105</v>
      </c>
      <c r="D860" s="20">
        <v>4300000</v>
      </c>
    </row>
    <row r="861" spans="2:28" ht="15" hidden="1" customHeight="1" outlineLevel="1" x14ac:dyDescent="0.2">
      <c r="C861" s="4" t="s">
        <v>106</v>
      </c>
      <c r="D861" s="20">
        <v>0</v>
      </c>
    </row>
    <row r="862" spans="2:28" ht="15" hidden="1" customHeight="1" outlineLevel="1" x14ac:dyDescent="0.2">
      <c r="C862" s="4" t="s">
        <v>107</v>
      </c>
      <c r="D862" s="20">
        <v>0</v>
      </c>
    </row>
    <row r="863" spans="2:28" ht="15" hidden="1" customHeight="1" outlineLevel="1" x14ac:dyDescent="0.2">
      <c r="C863" s="4" t="s">
        <v>108</v>
      </c>
      <c r="D863" s="20">
        <v>0</v>
      </c>
    </row>
    <row r="864" spans="2:28" ht="15" hidden="1" customHeight="1" outlineLevel="1" x14ac:dyDescent="0.2">
      <c r="C864" s="4" t="s">
        <v>109</v>
      </c>
      <c r="D864" s="20">
        <v>0</v>
      </c>
    </row>
    <row r="865" spans="3:14" ht="15" hidden="1" customHeight="1" outlineLevel="1" x14ac:dyDescent="0.2">
      <c r="D865" s="20"/>
    </row>
    <row r="866" spans="3:14" ht="15.75" hidden="1" customHeight="1" outlineLevel="1" thickBot="1" x14ac:dyDescent="0.25">
      <c r="C866" s="282"/>
      <c r="D866" s="281" t="s">
        <v>110</v>
      </c>
      <c r="E866" s="282"/>
      <c r="F866" s="282"/>
      <c r="G866" s="282"/>
      <c r="H866" s="282"/>
      <c r="I866" s="282"/>
      <c r="J866" s="282"/>
      <c r="K866" s="282"/>
    </row>
    <row r="867" spans="3:14" ht="15" hidden="1" customHeight="1" outlineLevel="1" thickTop="1" x14ac:dyDescent="0.2">
      <c r="C867" s="4" t="s">
        <v>105</v>
      </c>
      <c r="D867" s="20">
        <v>0</v>
      </c>
    </row>
    <row r="868" spans="3:14" ht="15" hidden="1" customHeight="1" outlineLevel="1" x14ac:dyDescent="0.2">
      <c r="C868" s="4" t="s">
        <v>106</v>
      </c>
      <c r="D868" s="20">
        <v>0</v>
      </c>
    </row>
    <row r="869" spans="3:14" ht="15" hidden="1" customHeight="1" outlineLevel="1" x14ac:dyDescent="0.2">
      <c r="C869" s="4" t="s">
        <v>107</v>
      </c>
      <c r="D869" s="20">
        <v>305734</v>
      </c>
    </row>
    <row r="870" spans="3:14" ht="15" hidden="1" customHeight="1" outlineLevel="1" x14ac:dyDescent="0.2">
      <c r="C870" s="4" t="s">
        <v>108</v>
      </c>
      <c r="D870" s="20">
        <v>0</v>
      </c>
    </row>
    <row r="871" spans="3:14" ht="15" hidden="1" customHeight="1" outlineLevel="1" x14ac:dyDescent="0.2">
      <c r="C871" s="4" t="s">
        <v>109</v>
      </c>
      <c r="D871" s="20">
        <v>0</v>
      </c>
    </row>
    <row r="872" spans="3:14" ht="15" hidden="1" customHeight="1" outlineLevel="1" x14ac:dyDescent="0.2"/>
    <row r="873" spans="3:14" ht="15.75" hidden="1" customHeight="1" outlineLevel="1" thickBot="1" x14ac:dyDescent="0.25">
      <c r="C873" s="287" t="s">
        <v>111</v>
      </c>
      <c r="D873" s="288" t="s">
        <v>103</v>
      </c>
      <c r="E873" s="288"/>
      <c r="F873" s="288"/>
      <c r="G873" s="288"/>
      <c r="H873" s="288"/>
      <c r="I873" s="288"/>
      <c r="J873" s="288"/>
      <c r="K873" s="288"/>
      <c r="N873" s="299" t="s">
        <v>112</v>
      </c>
    </row>
    <row r="874" spans="3:14" ht="15.75" hidden="1" customHeight="1" outlineLevel="1" thickTop="1" x14ac:dyDescent="0.2">
      <c r="C874" s="289" t="s">
        <v>105</v>
      </c>
      <c r="D874" s="290">
        <f>+D860+D867</f>
        <v>4300000</v>
      </c>
      <c r="E874" s="290">
        <f t="shared" ref="E874:I874" si="1070">+E860+E867</f>
        <v>0</v>
      </c>
      <c r="F874" s="290">
        <f t="shared" si="1070"/>
        <v>0</v>
      </c>
      <c r="G874" s="290">
        <f t="shared" si="1070"/>
        <v>0</v>
      </c>
      <c r="H874" s="290">
        <f t="shared" si="1070"/>
        <v>0</v>
      </c>
      <c r="I874" s="290">
        <f t="shared" si="1070"/>
        <v>0</v>
      </c>
      <c r="J874" s="290">
        <f t="shared" ref="J874:K874" si="1071">+J860+J867</f>
        <v>0</v>
      </c>
      <c r="K874" s="290">
        <f t="shared" si="1071"/>
        <v>0</v>
      </c>
      <c r="N874" s="300" t="e">
        <f>+#REF!-D874</f>
        <v>#REF!</v>
      </c>
    </row>
    <row r="875" spans="3:14" ht="15" hidden="1" customHeight="1" outlineLevel="1" x14ac:dyDescent="0.2">
      <c r="C875" s="291" t="s">
        <v>106</v>
      </c>
      <c r="D875" s="292">
        <f t="shared" ref="D875:I875" si="1072">+D861+D868</f>
        <v>0</v>
      </c>
      <c r="E875" s="292">
        <f t="shared" si="1072"/>
        <v>0</v>
      </c>
      <c r="F875" s="292">
        <f t="shared" si="1072"/>
        <v>0</v>
      </c>
      <c r="G875" s="292">
        <f t="shared" si="1072"/>
        <v>0</v>
      </c>
      <c r="H875" s="292">
        <f t="shared" si="1072"/>
        <v>0</v>
      </c>
      <c r="I875" s="292">
        <f t="shared" si="1072"/>
        <v>0</v>
      </c>
      <c r="J875" s="292">
        <f t="shared" ref="J875:K875" si="1073">+J861+J868</f>
        <v>0</v>
      </c>
      <c r="K875" s="292">
        <f t="shared" si="1073"/>
        <v>0</v>
      </c>
      <c r="N875" s="300" t="e">
        <f>+#REF!-D875</f>
        <v>#REF!</v>
      </c>
    </row>
    <row r="876" spans="3:14" ht="15" hidden="1" customHeight="1" outlineLevel="1" x14ac:dyDescent="0.2">
      <c r="C876" s="291" t="s">
        <v>107</v>
      </c>
      <c r="D876" s="292">
        <f t="shared" ref="D876:I876" si="1074">+D862+D869</f>
        <v>305734</v>
      </c>
      <c r="E876" s="292">
        <f t="shared" si="1074"/>
        <v>0</v>
      </c>
      <c r="F876" s="292">
        <f t="shared" si="1074"/>
        <v>0</v>
      </c>
      <c r="G876" s="292">
        <f t="shared" si="1074"/>
        <v>0</v>
      </c>
      <c r="H876" s="292">
        <f t="shared" si="1074"/>
        <v>0</v>
      </c>
      <c r="I876" s="292">
        <f t="shared" si="1074"/>
        <v>0</v>
      </c>
      <c r="J876" s="292">
        <f t="shared" ref="J876:K876" si="1075">+J862+J869</f>
        <v>0</v>
      </c>
      <c r="K876" s="292">
        <f t="shared" si="1075"/>
        <v>0</v>
      </c>
      <c r="N876" s="300" t="e">
        <f>+#REF!-D876</f>
        <v>#REF!</v>
      </c>
    </row>
    <row r="877" spans="3:14" ht="15" hidden="1" customHeight="1" outlineLevel="1" x14ac:dyDescent="0.2">
      <c r="C877" s="291" t="s">
        <v>108</v>
      </c>
      <c r="D877" s="292">
        <f t="shared" ref="D877:I877" si="1076">+D863+D870</f>
        <v>0</v>
      </c>
      <c r="E877" s="292">
        <f t="shared" si="1076"/>
        <v>0</v>
      </c>
      <c r="F877" s="292">
        <f t="shared" si="1076"/>
        <v>0</v>
      </c>
      <c r="G877" s="292">
        <f t="shared" si="1076"/>
        <v>0</v>
      </c>
      <c r="H877" s="292">
        <f t="shared" si="1076"/>
        <v>0</v>
      </c>
      <c r="I877" s="292">
        <f t="shared" si="1076"/>
        <v>0</v>
      </c>
      <c r="J877" s="292">
        <f t="shared" ref="J877:K877" si="1077">+J863+J870</f>
        <v>0</v>
      </c>
      <c r="K877" s="292">
        <f t="shared" si="1077"/>
        <v>0</v>
      </c>
      <c r="N877" s="300" t="e">
        <f>+#REF!-D877</f>
        <v>#REF!</v>
      </c>
    </row>
    <row r="878" spans="3:14" ht="15" hidden="1" customHeight="1" outlineLevel="1" x14ac:dyDescent="0.2">
      <c r="C878" s="293" t="s">
        <v>109</v>
      </c>
      <c r="D878" s="294">
        <f t="shared" ref="D878:I878" si="1078">+D864+D871</f>
        <v>0</v>
      </c>
      <c r="E878" s="294">
        <f t="shared" si="1078"/>
        <v>0</v>
      </c>
      <c r="F878" s="294">
        <f t="shared" si="1078"/>
        <v>0</v>
      </c>
      <c r="G878" s="294">
        <f t="shared" si="1078"/>
        <v>0</v>
      </c>
      <c r="H878" s="294">
        <f t="shared" si="1078"/>
        <v>0</v>
      </c>
      <c r="I878" s="294">
        <f t="shared" si="1078"/>
        <v>0</v>
      </c>
      <c r="J878" s="294">
        <f t="shared" ref="J878:K878" si="1079">+J864+J871</f>
        <v>0</v>
      </c>
      <c r="K878" s="294">
        <f t="shared" si="1079"/>
        <v>0</v>
      </c>
      <c r="N878" s="300" t="e">
        <f>+#REF!-D878</f>
        <v>#REF!</v>
      </c>
    </row>
    <row r="879" spans="3:14" ht="15.75" hidden="1" customHeight="1" outlineLevel="1" thickBot="1" x14ac:dyDescent="0.25">
      <c r="C879" s="295" t="s">
        <v>111</v>
      </c>
      <c r="D879" s="296">
        <f>SUM(D874:D878)</f>
        <v>4605734</v>
      </c>
      <c r="E879" s="296">
        <f t="shared" ref="E879:I879" si="1080">SUM(E874:E878)</f>
        <v>0</v>
      </c>
      <c r="F879" s="296">
        <f t="shared" si="1080"/>
        <v>0</v>
      </c>
      <c r="G879" s="296">
        <f t="shared" si="1080"/>
        <v>0</v>
      </c>
      <c r="H879" s="296">
        <f t="shared" si="1080"/>
        <v>0</v>
      </c>
      <c r="I879" s="296">
        <f t="shared" si="1080"/>
        <v>0</v>
      </c>
      <c r="J879" s="296">
        <f t="shared" ref="J879:K879" si="1081">SUM(J874:J878)</f>
        <v>0</v>
      </c>
      <c r="K879" s="296">
        <f t="shared" si="1081"/>
        <v>0</v>
      </c>
    </row>
    <row r="880" spans="3:14" ht="15.75" hidden="1" customHeight="1" outlineLevel="1" thickTop="1" thickBot="1" x14ac:dyDescent="0.25">
      <c r="C880" s="285"/>
      <c r="D880" s="284">
        <v>0</v>
      </c>
      <c r="E880" s="286"/>
      <c r="F880" s="286"/>
      <c r="G880" s="286"/>
      <c r="H880" s="286"/>
      <c r="I880" s="286"/>
      <c r="J880" s="286"/>
      <c r="K880" s="286"/>
      <c r="N880" s="301" t="e">
        <f>+#REF!-D880</f>
        <v>#REF!</v>
      </c>
    </row>
    <row r="881" spans="3:21" ht="15.75" hidden="1" customHeight="1" outlineLevel="1" thickTop="1" thickBot="1" x14ac:dyDescent="0.25">
      <c r="C881" s="297" t="s">
        <v>112</v>
      </c>
      <c r="D881" s="298">
        <f>+D880-D879</f>
        <v>-4605734</v>
      </c>
      <c r="E881" s="298">
        <f t="shared" ref="E881:I881" si="1082">+E880-E879</f>
        <v>0</v>
      </c>
      <c r="F881" s="298">
        <f t="shared" si="1082"/>
        <v>0</v>
      </c>
      <c r="G881" s="298">
        <f t="shared" si="1082"/>
        <v>0</v>
      </c>
      <c r="H881" s="298">
        <f t="shared" si="1082"/>
        <v>0</v>
      </c>
      <c r="I881" s="298">
        <f t="shared" si="1082"/>
        <v>0</v>
      </c>
      <c r="J881" s="298">
        <f t="shared" ref="J881:K881" si="1083">+J880-J879</f>
        <v>0</v>
      </c>
      <c r="K881" s="298">
        <f t="shared" si="1083"/>
        <v>0</v>
      </c>
    </row>
    <row r="882" spans="3:21" ht="15" hidden="1" customHeight="1" outlineLevel="1" thickTop="1" x14ac:dyDescent="0.2">
      <c r="D882" s="283"/>
      <c r="E882" s="283"/>
      <c r="F882" s="283"/>
      <c r="G882" s="283"/>
      <c r="H882" s="283"/>
      <c r="I882" s="283"/>
      <c r="J882" s="283"/>
      <c r="K882" s="283"/>
    </row>
    <row r="883" spans="3:21" ht="15" hidden="1" customHeight="1" outlineLevel="1" x14ac:dyDescent="0.2">
      <c r="D883" s="283"/>
      <c r="E883" s="283"/>
      <c r="F883" s="283"/>
      <c r="G883" s="283"/>
      <c r="H883" s="283"/>
      <c r="I883" s="283"/>
      <c r="J883" s="283"/>
      <c r="K883" s="283"/>
    </row>
    <row r="884" spans="3:21" ht="15" hidden="1" customHeight="1" outlineLevel="1" x14ac:dyDescent="0.2">
      <c r="D884" s="283"/>
      <c r="E884" s="283"/>
      <c r="F884" s="283"/>
      <c r="G884" s="283"/>
      <c r="H884" s="283"/>
      <c r="I884" s="283"/>
      <c r="J884" s="283"/>
      <c r="K884" s="283"/>
    </row>
    <row r="885" spans="3:21" ht="15" hidden="1" customHeight="1" outlineLevel="1" thickBot="1" x14ac:dyDescent="0.25">
      <c r="D885" s="283"/>
      <c r="E885" s="283"/>
      <c r="F885" s="283"/>
      <c r="G885" s="283"/>
      <c r="H885" s="283"/>
      <c r="I885" s="283"/>
      <c r="J885" s="283"/>
      <c r="K885" s="283"/>
    </row>
    <row r="886" spans="3:21" ht="15.75" collapsed="1" thickBot="1" x14ac:dyDescent="0.25">
      <c r="C886" s="16"/>
      <c r="D886" s="16"/>
      <c r="E886" s="16"/>
      <c r="F886" s="16"/>
      <c r="G886" s="16"/>
      <c r="H886" s="16"/>
      <c r="I886" s="16"/>
      <c r="J886" s="16"/>
      <c r="K886" s="16"/>
      <c r="L886" s="16"/>
      <c r="M886" s="16"/>
      <c r="N886" s="16"/>
      <c r="O886" s="379"/>
      <c r="P886" s="16"/>
      <c r="U886" s="328">
        <f>+U853-K853</f>
        <v>0</v>
      </c>
    </row>
    <row r="887" spans="3:21" x14ac:dyDescent="0.2">
      <c r="C887" s="16"/>
      <c r="D887" s="16"/>
      <c r="E887" s="16"/>
      <c r="F887" s="16"/>
      <c r="G887" s="16"/>
      <c r="H887" s="16"/>
      <c r="I887" s="16"/>
      <c r="J887" s="16"/>
      <c r="K887" s="16"/>
      <c r="L887" s="16"/>
      <c r="M887" s="16"/>
      <c r="N887" s="16"/>
      <c r="O887" s="379"/>
      <c r="P887" s="16"/>
    </row>
    <row r="888" spans="3:21" x14ac:dyDescent="0.2">
      <c r="C888" s="16"/>
      <c r="D888" s="16"/>
      <c r="E888" s="16"/>
      <c r="F888" s="16"/>
      <c r="G888" s="16"/>
      <c r="H888" s="16"/>
      <c r="I888" s="16"/>
      <c r="J888" s="16"/>
      <c r="K888" s="16"/>
      <c r="L888" s="16"/>
      <c r="M888" s="16"/>
      <c r="N888" s="16"/>
      <c r="O888" s="16"/>
      <c r="P888" s="16"/>
    </row>
    <row r="889" spans="3:21" x14ac:dyDescent="0.2">
      <c r="C889" s="16"/>
      <c r="D889" s="16"/>
      <c r="E889" s="16"/>
      <c r="F889" s="16"/>
      <c r="G889" s="16"/>
      <c r="H889" s="16"/>
      <c r="I889" s="16"/>
      <c r="J889" s="16"/>
      <c r="K889" s="16"/>
      <c r="L889" s="16"/>
      <c r="M889" s="16"/>
      <c r="N889" s="16"/>
      <c r="O889" s="16"/>
      <c r="P889" s="16"/>
    </row>
    <row r="890" spans="3:21" x14ac:dyDescent="0.2">
      <c r="C890" s="16"/>
      <c r="D890" s="16"/>
      <c r="E890" s="16"/>
      <c r="F890" s="16"/>
      <c r="G890" s="16"/>
      <c r="H890" s="16"/>
      <c r="I890" s="16"/>
      <c r="J890" s="16"/>
      <c r="K890" s="16"/>
      <c r="L890" s="16"/>
      <c r="M890" s="16"/>
      <c r="N890" s="16"/>
      <c r="O890" s="16"/>
      <c r="P890" s="16"/>
    </row>
    <row r="891" spans="3:21" x14ac:dyDescent="0.2">
      <c r="C891" s="16"/>
      <c r="D891" s="16"/>
      <c r="E891" s="16"/>
      <c r="F891" s="16"/>
      <c r="G891" s="16"/>
      <c r="H891" s="16"/>
      <c r="I891" s="16"/>
      <c r="J891" s="16"/>
      <c r="K891" s="16"/>
      <c r="L891" s="16"/>
      <c r="M891" s="16"/>
      <c r="N891" s="16"/>
      <c r="O891" s="16"/>
      <c r="P891" s="16"/>
    </row>
    <row r="892" spans="3:21" x14ac:dyDescent="0.2">
      <c r="C892" s="16"/>
      <c r="D892" s="16"/>
      <c r="E892" s="16"/>
      <c r="F892" s="16"/>
      <c r="G892" s="16"/>
      <c r="H892" s="16"/>
      <c r="I892" s="16"/>
      <c r="J892" s="16"/>
      <c r="K892" s="16"/>
      <c r="L892" s="16"/>
      <c r="M892" s="16"/>
      <c r="N892" s="16"/>
      <c r="O892" s="16"/>
      <c r="P892" s="16"/>
    </row>
    <row r="893" spans="3:21" x14ac:dyDescent="0.2">
      <c r="C893" s="16"/>
      <c r="D893" s="16"/>
      <c r="E893" s="16"/>
      <c r="F893" s="16"/>
      <c r="G893" s="16"/>
      <c r="H893" s="16"/>
      <c r="I893" s="16"/>
      <c r="J893" s="16"/>
      <c r="K893" s="16"/>
      <c r="L893" s="16"/>
      <c r="M893" s="16"/>
      <c r="N893" s="16"/>
      <c r="O893" s="16"/>
      <c r="P893" s="16"/>
    </row>
    <row r="894" spans="3:21" x14ac:dyDescent="0.2">
      <c r="C894" s="16"/>
      <c r="D894" s="16"/>
      <c r="E894" s="16"/>
      <c r="F894" s="16"/>
      <c r="G894" s="16"/>
      <c r="H894" s="16"/>
      <c r="I894" s="16"/>
      <c r="J894" s="16"/>
      <c r="K894" s="16"/>
      <c r="L894" s="16"/>
      <c r="M894" s="16"/>
      <c r="N894" s="16"/>
      <c r="O894" s="16"/>
      <c r="P894" s="16"/>
    </row>
    <row r="895" spans="3:21" x14ac:dyDescent="0.2">
      <c r="C895" s="16"/>
      <c r="D895" s="16"/>
      <c r="E895" s="16"/>
      <c r="F895" s="16"/>
      <c r="G895" s="16"/>
      <c r="H895" s="16"/>
      <c r="I895" s="16"/>
      <c r="J895" s="16"/>
      <c r="K895" s="16"/>
      <c r="L895" s="16"/>
      <c r="M895" s="16"/>
      <c r="N895" s="16"/>
      <c r="O895" s="16"/>
      <c r="P895" s="16"/>
    </row>
    <row r="896" spans="3:21" x14ac:dyDescent="0.2">
      <c r="C896" s="16"/>
      <c r="D896" s="16"/>
      <c r="E896" s="16"/>
      <c r="F896" s="16"/>
      <c r="G896" s="16"/>
      <c r="H896" s="16"/>
      <c r="I896" s="16"/>
      <c r="J896" s="16"/>
      <c r="K896" s="16"/>
      <c r="L896" s="16"/>
      <c r="M896" s="16"/>
      <c r="N896" s="16"/>
      <c r="O896" s="16"/>
      <c r="P896" s="16"/>
    </row>
    <row r="897" spans="3:16" x14ac:dyDescent="0.2">
      <c r="C897" s="16"/>
      <c r="D897" s="16"/>
      <c r="E897" s="16"/>
      <c r="F897" s="16"/>
      <c r="G897" s="16"/>
      <c r="H897" s="16"/>
      <c r="I897" s="16"/>
      <c r="J897" s="16"/>
      <c r="K897" s="16"/>
      <c r="L897" s="16"/>
      <c r="M897" s="16"/>
      <c r="N897" s="16"/>
      <c r="O897" s="16"/>
      <c r="P897" s="16"/>
    </row>
    <row r="898" spans="3:16" x14ac:dyDescent="0.2">
      <c r="C898" s="16"/>
      <c r="D898" s="16"/>
      <c r="E898" s="16"/>
      <c r="F898" s="16"/>
      <c r="G898" s="16"/>
      <c r="H898" s="16"/>
      <c r="I898" s="16"/>
      <c r="J898" s="16"/>
      <c r="K898" s="16"/>
      <c r="L898" s="16"/>
      <c r="M898" s="16"/>
      <c r="N898" s="16"/>
      <c r="O898" s="16"/>
      <c r="P898" s="16"/>
    </row>
    <row r="899" spans="3:16" x14ac:dyDescent="0.2">
      <c r="C899" s="16"/>
      <c r="D899" s="16"/>
      <c r="E899" s="16"/>
      <c r="F899" s="16"/>
      <c r="G899" s="16"/>
      <c r="H899" s="16"/>
      <c r="I899" s="16"/>
      <c r="J899" s="16"/>
      <c r="K899" s="16"/>
      <c r="L899" s="16"/>
      <c r="M899" s="16"/>
      <c r="N899" s="16"/>
      <c r="O899" s="16"/>
      <c r="P899" s="16"/>
    </row>
    <row r="900" spans="3:16" x14ac:dyDescent="0.2">
      <c r="C900" s="16"/>
      <c r="D900" s="16"/>
      <c r="E900" s="16"/>
      <c r="F900" s="16"/>
      <c r="G900" s="16"/>
      <c r="H900" s="16"/>
      <c r="I900" s="16"/>
      <c r="J900" s="16"/>
      <c r="K900" s="16"/>
      <c r="L900" s="16"/>
      <c r="M900" s="16"/>
      <c r="N900" s="16"/>
      <c r="O900" s="16"/>
      <c r="P900" s="16"/>
    </row>
    <row r="901" spans="3:16" x14ac:dyDescent="0.2">
      <c r="C901" s="16"/>
      <c r="D901" s="16"/>
      <c r="E901" s="16"/>
      <c r="F901" s="16"/>
      <c r="G901" s="16"/>
      <c r="H901" s="16"/>
      <c r="I901" s="16"/>
      <c r="J901" s="16"/>
      <c r="K901" s="16"/>
      <c r="L901" s="16"/>
      <c r="M901" s="16"/>
      <c r="N901" s="16"/>
      <c r="O901" s="16"/>
      <c r="P901" s="16"/>
    </row>
  </sheetData>
  <sheetProtection algorithmName="SHA-512" hashValue="WRHZ7zByW3gVifisyhFk9t+vP7cvl+5KoJ47QS9Yan8ei5fK0/sQXumYrtTSR+WWnUbiNXzYzAiAe5ZowmOpYg==" saltValue="dRFyad1EhYRkdfZMFLqFEw==" spinCount="100000" sheet="1" objects="1" selectLockedCells="1" selectUnlockedCells="1"/>
  <autoFilter ref="C1:C856"/>
  <mergeCells count="4">
    <mergeCell ref="W469:W474"/>
    <mergeCell ref="W104:W107"/>
    <mergeCell ref="C5:S5"/>
    <mergeCell ref="B3:U3"/>
  </mergeCells>
  <printOptions horizontalCentered="1"/>
  <pageMargins left="0.39370078740157483" right="0.31496062992125984" top="0.70866141732283472" bottom="0.39370078740157483" header="0.43307086614173229" footer="0.23622047244094491"/>
  <pageSetup paperSize="9" scale="48" orientation="portrait" useFirstPageNumber="1" r:id="rId1"/>
  <headerFooter alignWithMargins="0">
    <oddHeader>&amp;R&amp;"Arial,Félkövér"&amp;A &amp;"Arial,Normál"a __/_____. (__. __.) Önkormányzati rendelethez</oddHeader>
    <oddFooter>&amp;R&amp;N. oldal / &amp;P. oldal</oddFooter>
  </headerFooter>
  <rowBreaks count="3" manualBreakCount="3">
    <brk id="433" min="1" max="20" man="1"/>
    <brk id="707" min="1" max="20" man="1"/>
    <brk id="771" min="1" max="20" man="1"/>
  </rowBreaks>
  <colBreaks count="1" manualBreakCount="1">
    <brk id="17" max="85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10. melléklet</vt:lpstr>
      <vt:lpstr>'10. melléklet'!Nyomtatási_cím</vt:lpstr>
      <vt:lpstr>'10. melléklet'!Nyomtatási_terület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Némethné Viki</cp:lastModifiedBy>
  <cp:lastPrinted>2025-01-29T09:08:05Z</cp:lastPrinted>
  <dcterms:created xsi:type="dcterms:W3CDTF">2016-02-10T09:53:07Z</dcterms:created>
  <dcterms:modified xsi:type="dcterms:W3CDTF">2025-05-05T09:14:39Z</dcterms:modified>
</cp:coreProperties>
</file>