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<sst xmlns="http://schemas.openxmlformats.org/spreadsheetml/2006/main" count="85" uniqueCount="85">
  <si>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Önkormányzati szabálysértési ügyintézés</t>
  </si>
  <si>
    <t>ÖSSZEFOGLALÓ ADATOK</t>
  </si>
  <si>
    <t>I. tábla</t>
  </si>
  <si>
    <t xml:space="preserve">  1. Tárgyévben beérkezett feljelentések (ügyek) száma összesen</t>
  </si>
  <si>
    <t xml:space="preserve">  2. Tárgyévben feljelentett személyek száma összesen</t>
  </si>
  <si>
    <t xml:space="preserve">  3. Áttétel más szervhez Sztv.40.§</t>
  </si>
  <si>
    <t xml:space="preserve">  4. Megszüntetések száma összesen</t>
  </si>
  <si>
    <t xml:space="preserve">  5. Ebből: - szabálysértés hiánya  Sztv.84.§ (1)a. miatt</t>
  </si>
  <si>
    <t xml:space="preserve">  6.             - bizonyíték hiánya stb Sztv.84.§ (1)b. miatt</t>
  </si>
  <si>
    <t xml:space="preserve">  7.             - egyéb ok miatt</t>
  </si>
  <si>
    <t xml:space="preserve">  8. Figyelmeztetések száma összesen</t>
  </si>
  <si>
    <t xml:space="preserve">  9. Pénzbírságot kiszabó határozatok száma</t>
  </si>
  <si>
    <t>10. Kifogások száma</t>
  </si>
  <si>
    <t>11. Elfogadva - visszavonással</t>
  </si>
  <si>
    <t>12.                   - módosítással</t>
  </si>
  <si>
    <t>13. Elkésett, nem jogosult kifogás, elutasítás  Sztv.90.§ (1)</t>
  </si>
  <si>
    <t>14. Bírósághoz áttett kifogás száma</t>
  </si>
  <si>
    <t>15. Panaszok száma a szabálys.hatóság határozata ellen Sztv.86.§</t>
  </si>
  <si>
    <t>16. Elfogadott panaszok száma</t>
  </si>
  <si>
    <t>17. Ügyészi intézkedés száma az el nem fogadott panasz alapján</t>
  </si>
  <si>
    <t>18. Bíróság intézkedése a kifogás alapján Sztv.93.§</t>
  </si>
  <si>
    <t>19. Bíróság határozata a kifogás elbírálásáról Sztv.94.§</t>
  </si>
  <si>
    <t>20. Ebből: - határozat hatályban tartása, kifogás elutasítása</t>
  </si>
  <si>
    <t>21.             - határozat megváltoztatása</t>
  </si>
  <si>
    <t>22. Letiltások száma</t>
  </si>
  <si>
    <t>23. Adók módjára történő behajtás száma</t>
  </si>
  <si>
    <t>24. Közérdekű munkára átváltoztató határozat száma</t>
  </si>
  <si>
    <t>25. Bíróság által elzárásra átváltoztatott bírságolás száma</t>
  </si>
  <si>
    <t>26. Letöltött elzárások száma</t>
  </si>
  <si>
    <t>27. Végrehajtás mellőzése méltányosságból Sztv.116.§(2)a.</t>
  </si>
  <si>
    <t>28. Feljelentett fiatalkorúak száma</t>
  </si>
  <si>
    <t>29. Külföldi állampolgárok száma</t>
  </si>
  <si>
    <t>30. Fennálló hátralék a kiszabott pénzbírság %-ában összesen</t>
  </si>
  <si>
    <t>II. tábla</t>
  </si>
  <si>
    <t>EGYES SZABÁLYSÉRTÉSEK</t>
  </si>
  <si>
    <t>Szabálysértési ügyfajták</t>
  </si>
  <si>
    <t>Ügyek száma</t>
  </si>
  <si>
    <t>Szem. száma</t>
  </si>
  <si>
    <t>Átté- tel</t>
  </si>
  <si>
    <t>Meg- szün-tetés</t>
  </si>
  <si>
    <t>Ebből:</t>
  </si>
  <si>
    <t>Figyel- mez- tetés</t>
  </si>
  <si>
    <t>Pénzb. kisz. hat.</t>
  </si>
  <si>
    <t>Elb. szem.</t>
  </si>
  <si>
    <t>Birságolt</t>
  </si>
  <si>
    <t>Pénzbírság</t>
  </si>
  <si>
    <t>Fennálló hátralék</t>
  </si>
  <si>
    <t>Szab. hiánya</t>
  </si>
  <si>
    <t>Biz. hiánya</t>
  </si>
  <si>
    <t>Egyéb ok</t>
  </si>
  <si>
    <t>fiatal- korú</t>
  </si>
  <si>
    <t>külf. áll.p.</t>
  </si>
  <si>
    <t>összege Ft</t>
  </si>
  <si>
    <t>átlaga Ft</t>
  </si>
  <si>
    <t>%</t>
  </si>
  <si>
    <t>Ft</t>
  </si>
  <si>
    <t>Becsületsértés Sztv. 138.§</t>
  </si>
  <si>
    <t>Magánlaksértés Sztv. 139.§</t>
  </si>
  <si>
    <t>Természet-, és környezetvédelmi szabálysértés Sztv.147,148.§</t>
  </si>
  <si>
    <t>Tulajdon elleni szabálysértések Sztv. 157.§</t>
  </si>
  <si>
    <t>Csendháborítás R.6.§</t>
  </si>
  <si>
    <t>Köztisztasági szabálysértés R.7.§</t>
  </si>
  <si>
    <t>Tűzvédelmi szabálysértés R.20.§</t>
  </si>
  <si>
    <t>Honvédelmi és polgári védelmi szabálysértés R.32-40.§</t>
  </si>
  <si>
    <t>Közlekedésügyi szabálysértések R. 60-66.§</t>
  </si>
  <si>
    <t>Árdrágítás R.72.§ és árak hamis megjelölése R. 71.§</t>
  </si>
  <si>
    <t>Fogyasztóvédelmi szabálysértések R.71.72.77.78.84.§ kivétel.</t>
  </si>
  <si>
    <t>Jogosulatlan kereskedés R.77.§</t>
  </si>
  <si>
    <t>Vásárlók megkárosítása R.78.§</t>
  </si>
  <si>
    <t>Élelmiszer minőségének megrontása R.84.§</t>
  </si>
  <si>
    <t>Élelmiszer jogosulatlan előáll. élelmezésügyi szabs.R.85.86.§</t>
  </si>
  <si>
    <t>Munkaügyi szabálysértések R.93-100.§</t>
  </si>
  <si>
    <t>Egészségügyi és szociális szabálysértések R.99-103.§</t>
  </si>
  <si>
    <t>Mező-, erdő-, vízgazdálkodás. R.106-127.§</t>
  </si>
  <si>
    <t>Ipari szabálysértések. R.128-134.§</t>
  </si>
  <si>
    <t>Építésügyi R.136-140.§</t>
  </si>
  <si>
    <t>Tankötelezettség megszegése R. 141.§</t>
  </si>
  <si>
    <t>Önkormányzati rendeletekben megállapított szabálysértések</t>
  </si>
  <si>
    <t>Egyéb fel nem sorolt</t>
  </si>
  <si>
    <t>Ö s s z e s e n</t>
  </si>
  <si>
    <t>TULAJDON ELLENI SZABÁLYSÉRTÉSEK</t>
  </si>
  <si>
    <t>III. tábla</t>
  </si>
  <si>
    <t>Tulajdon elleni szabálysértés miatt bírságolt elkövetők száma (fő)</t>
  </si>
  <si>
    <t>Tulajdon elleni szabálysértés miatt bírságolt elkövetők száma</t>
  </si>
  <si>
    <t>Ebből: lopás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</si>
</sst>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;;;"/>
    <numFmt numFmtId="166" formatCode="0"/>
    <numFmt numFmtId="167" formatCode="#,##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Font="1" applyFill="1" applyAlignment="1" applyProtection="1">
      <alignment/>
      <protection hidden="1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3" fillId="0" borderId="1" xfId="0" applyFont="1" applyFill="1" applyBorder="1" applyAlignment="1">
      <alignment vertical="center"/>
    </xf>
    <xf numFmtId="164" fontId="2" fillId="2" borderId="2" xfId="0" applyFont="1" applyFill="1" applyBorder="1" applyAlignment="1" applyProtection="1">
      <alignment horizontal="right" vertical="center" indent="1"/>
      <protection/>
    </xf>
    <xf numFmtId="164" fontId="3" fillId="0" borderId="3" xfId="0" applyFont="1" applyFill="1" applyBorder="1" applyAlignment="1">
      <alignment vertical="center"/>
    </xf>
    <xf numFmtId="164" fontId="2" fillId="2" borderId="4" xfId="0" applyFont="1" applyFill="1" applyBorder="1" applyAlignment="1" applyProtection="1">
      <alignment horizontal="right" vertical="center" indent="1"/>
      <protection/>
    </xf>
    <xf numFmtId="164" fontId="2" fillId="0" borderId="4" xfId="0" applyFont="1" applyFill="1" applyBorder="1" applyAlignment="1" applyProtection="1">
      <alignment horizontal="right" vertical="center" indent="1"/>
      <protection locked="0"/>
    </xf>
    <xf numFmtId="164" fontId="3" fillId="0" borderId="5" xfId="0" applyFont="1" applyFill="1" applyBorder="1" applyAlignment="1">
      <alignment vertical="center"/>
    </xf>
    <xf numFmtId="166" fontId="2" fillId="2" borderId="6" xfId="0" applyNumberFormat="1" applyFont="1" applyFill="1" applyBorder="1" applyAlignment="1" applyProtection="1">
      <alignment horizontal="right" vertical="center" indent="1"/>
      <protection/>
    </xf>
    <xf numFmtId="164" fontId="4" fillId="0" borderId="0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center" wrapText="1"/>
    </xf>
    <xf numFmtId="164" fontId="3" fillId="0" borderId="11" xfId="0" applyFont="1" applyFill="1" applyBorder="1" applyAlignment="1">
      <alignment horizontal="center" vertical="center" wrapText="1"/>
    </xf>
    <xf numFmtId="164" fontId="3" fillId="0" borderId="12" xfId="0" applyFont="1" applyFill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3" fillId="2" borderId="14" xfId="0" applyFont="1" applyFill="1" applyBorder="1" applyAlignment="1">
      <alignment horizontal="center"/>
    </xf>
    <xf numFmtId="164" fontId="0" fillId="0" borderId="6" xfId="0" applyFill="1" applyBorder="1" applyAlignment="1">
      <alignment/>
    </xf>
    <xf numFmtId="164" fontId="3" fillId="0" borderId="16" xfId="0" applyFont="1" applyFill="1" applyBorder="1" applyAlignment="1" applyProtection="1">
      <alignment/>
      <protection/>
    </xf>
    <xf numFmtId="164" fontId="6" fillId="0" borderId="17" xfId="0" applyFont="1" applyFill="1" applyBorder="1" applyAlignment="1" applyProtection="1">
      <alignment horizontal="right"/>
      <protection locked="0"/>
    </xf>
    <xf numFmtId="164" fontId="6" fillId="0" borderId="10" xfId="0" applyFont="1" applyFill="1" applyBorder="1" applyAlignment="1" applyProtection="1">
      <alignment horizontal="right"/>
      <protection locked="0"/>
    </xf>
    <xf numFmtId="164" fontId="6" fillId="0" borderId="11" xfId="0" applyFont="1" applyFill="1" applyBorder="1" applyAlignment="1" applyProtection="1">
      <alignment horizontal="right"/>
      <protection locked="0"/>
    </xf>
    <xf numFmtId="164" fontId="3" fillId="2" borderId="17" xfId="0" applyFont="1" applyFill="1" applyBorder="1" applyAlignment="1" applyProtection="1">
      <alignment horizontal="right"/>
      <protection/>
    </xf>
    <xf numFmtId="164" fontId="6" fillId="0" borderId="18" xfId="0" applyFont="1" applyFill="1" applyBorder="1" applyAlignment="1" applyProtection="1">
      <alignment horizontal="right"/>
      <protection locked="0"/>
    </xf>
    <xf numFmtId="164" fontId="3" fillId="2" borderId="10" xfId="0" applyFont="1" applyFill="1" applyBorder="1" applyAlignment="1" applyProtection="1">
      <alignment horizontal="right"/>
      <protection/>
    </xf>
    <xf numFmtId="167" fontId="6" fillId="0" borderId="10" xfId="0" applyNumberFormat="1" applyFont="1" applyFill="1" applyBorder="1" applyAlignment="1" applyProtection="1">
      <alignment horizontal="right"/>
      <protection locked="0"/>
    </xf>
    <xf numFmtId="167" fontId="3" fillId="2" borderId="10" xfId="0" applyNumberFormat="1" applyFont="1" applyFill="1" applyBorder="1" applyAlignment="1" applyProtection="1">
      <alignment horizontal="right"/>
      <protection/>
    </xf>
    <xf numFmtId="166" fontId="3" fillId="2" borderId="10" xfId="0" applyNumberFormat="1" applyFont="1" applyFill="1" applyBorder="1" applyAlignment="1" applyProtection="1">
      <alignment horizontal="right"/>
      <protection/>
    </xf>
    <xf numFmtId="167" fontId="6" fillId="0" borderId="11" xfId="0" applyNumberFormat="1" applyFont="1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4" fontId="3" fillId="0" borderId="19" xfId="0" applyFont="1" applyFill="1" applyBorder="1" applyAlignment="1" applyProtection="1">
      <alignment/>
      <protection/>
    </xf>
    <xf numFmtId="164" fontId="6" fillId="0" borderId="3" xfId="0" applyFont="1" applyFill="1" applyBorder="1" applyAlignment="1" applyProtection="1">
      <alignment horizontal="right"/>
      <protection locked="0"/>
    </xf>
    <xf numFmtId="164" fontId="6" fillId="0" borderId="4" xfId="0" applyFont="1" applyFill="1" applyBorder="1" applyAlignment="1" applyProtection="1">
      <alignment horizontal="right"/>
      <protection locked="0"/>
    </xf>
    <xf numFmtId="164" fontId="3" fillId="2" borderId="3" xfId="0" applyFont="1" applyFill="1" applyBorder="1" applyAlignment="1" applyProtection="1">
      <alignment horizontal="right"/>
      <protection/>
    </xf>
    <xf numFmtId="164" fontId="6" fillId="0" borderId="12" xfId="0" applyFont="1" applyFill="1" applyBorder="1" applyAlignment="1" applyProtection="1">
      <alignment horizontal="right"/>
      <protection locked="0"/>
    </xf>
    <xf numFmtId="164" fontId="6" fillId="0" borderId="20" xfId="0" applyFont="1" applyFill="1" applyBorder="1" applyAlignment="1" applyProtection="1">
      <alignment horizontal="right"/>
      <protection locked="0"/>
    </xf>
    <xf numFmtId="167" fontId="6" fillId="0" borderId="12" xfId="0" applyNumberFormat="1" applyFont="1" applyFill="1" applyBorder="1" applyAlignment="1" applyProtection="1">
      <alignment horizontal="right"/>
      <protection locked="0"/>
    </xf>
    <xf numFmtId="167" fontId="6" fillId="0" borderId="4" xfId="0" applyNumberFormat="1" applyFont="1" applyFill="1" applyBorder="1" applyAlignment="1" applyProtection="1">
      <alignment/>
      <protection locked="0"/>
    </xf>
    <xf numFmtId="164" fontId="3" fillId="0" borderId="21" xfId="0" applyFont="1" applyFill="1" applyBorder="1" applyAlignment="1" applyProtection="1">
      <alignment/>
      <protection/>
    </xf>
    <xf numFmtId="164" fontId="6" fillId="0" borderId="22" xfId="0" applyFont="1" applyFill="1" applyBorder="1" applyAlignment="1" applyProtection="1">
      <alignment horizontal="right"/>
      <protection locked="0"/>
    </xf>
    <xf numFmtId="164" fontId="6" fillId="0" borderId="23" xfId="0" applyFont="1" applyFill="1" applyBorder="1" applyAlignment="1" applyProtection="1">
      <alignment horizontal="right"/>
      <protection locked="0"/>
    </xf>
    <xf numFmtId="164" fontId="3" fillId="2" borderId="22" xfId="0" applyFont="1" applyFill="1" applyBorder="1" applyAlignment="1" applyProtection="1">
      <alignment horizontal="right"/>
      <protection/>
    </xf>
    <xf numFmtId="164" fontId="6" fillId="0" borderId="24" xfId="0" applyFont="1" applyFill="1" applyBorder="1" applyAlignment="1" applyProtection="1">
      <alignment horizontal="right"/>
      <protection locked="0"/>
    </xf>
    <xf numFmtId="164" fontId="6" fillId="0" borderId="25" xfId="0" applyFont="1" applyFill="1" applyBorder="1" applyAlignment="1" applyProtection="1">
      <alignment horizontal="right"/>
      <protection locked="0"/>
    </xf>
    <xf numFmtId="167" fontId="6" fillId="0" borderId="24" xfId="0" applyNumberFormat="1" applyFont="1" applyFill="1" applyBorder="1" applyAlignment="1" applyProtection="1">
      <alignment horizontal="right"/>
      <protection locked="0"/>
    </xf>
    <xf numFmtId="167" fontId="6" fillId="0" borderId="23" xfId="0" applyNumberFormat="1" applyFont="1" applyFill="1" applyBorder="1" applyAlignment="1" applyProtection="1">
      <alignment/>
      <protection locked="0"/>
    </xf>
    <xf numFmtId="164" fontId="3" fillId="2" borderId="26" xfId="0" applyFont="1" applyFill="1" applyBorder="1" applyAlignment="1" applyProtection="1">
      <alignment/>
      <protection/>
    </xf>
    <xf numFmtId="164" fontId="3" fillId="2" borderId="27" xfId="0" applyFont="1" applyFill="1" applyBorder="1" applyAlignment="1" applyProtection="1">
      <alignment horizontal="right"/>
      <protection/>
    </xf>
    <xf numFmtId="164" fontId="3" fillId="2" borderId="28" xfId="0" applyFont="1" applyFill="1" applyBorder="1" applyAlignment="1" applyProtection="1">
      <alignment horizontal="right"/>
      <protection/>
    </xf>
    <xf numFmtId="164" fontId="3" fillId="2" borderId="29" xfId="0" applyFont="1" applyFill="1" applyBorder="1" applyAlignment="1" applyProtection="1">
      <alignment horizontal="right"/>
      <protection/>
    </xf>
    <xf numFmtId="164" fontId="3" fillId="2" borderId="30" xfId="0" applyFont="1" applyFill="1" applyBorder="1" applyAlignment="1" applyProtection="1">
      <alignment horizontal="right"/>
      <protection/>
    </xf>
    <xf numFmtId="167" fontId="3" fillId="2" borderId="28" xfId="0" applyNumberFormat="1" applyFont="1" applyFill="1" applyBorder="1" applyAlignment="1" applyProtection="1">
      <alignment horizontal="right"/>
      <protection/>
    </xf>
    <xf numFmtId="166" fontId="3" fillId="2" borderId="28" xfId="0" applyNumberFormat="1" applyFont="1" applyFill="1" applyBorder="1" applyAlignment="1" applyProtection="1">
      <alignment horizontal="right"/>
      <protection/>
    </xf>
    <xf numFmtId="167" fontId="3" fillId="2" borderId="29" xfId="0" applyNumberFormat="1" applyFont="1" applyFill="1" applyBorder="1" applyAlignment="1" applyProtection="1">
      <alignment horizontal="right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right" vertical="center"/>
      <protection/>
    </xf>
    <xf numFmtId="164" fontId="5" fillId="0" borderId="26" xfId="0" applyFont="1" applyFill="1" applyBorder="1" applyAlignment="1" applyProtection="1">
      <alignment horizontal="center"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2" fillId="2" borderId="11" xfId="0" applyFont="1" applyFill="1" applyBorder="1" applyAlignment="1" applyProtection="1">
      <alignment horizontal="right" vertical="center" indent="1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0" fillId="0" borderId="6" xfId="0" applyFill="1" applyBorder="1" applyAlignment="1" applyProtection="1">
      <alignment horizontal="right" vertical="center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E73" sqref="E73"/>
    </sheetView>
  </sheetViews>
  <sheetFormatPr defaultColWidth="9.140625" defaultRowHeight="12.75"/>
  <cols>
    <col min="1" max="1" width="51.421875" style="1" customWidth="1"/>
    <col min="2" max="13" width="6.00390625" style="1" customWidth="1"/>
    <col min="14" max="14" width="7.57421875" style="1" customWidth="1"/>
    <col min="15" max="15" width="6.8515625" style="1" customWidth="1"/>
    <col min="16" max="16" width="6.140625" style="1" customWidth="1"/>
    <col min="17" max="17" width="7.57421875" style="1" customWidth="1"/>
    <col min="18" max="16384" width="9.140625" style="1" customWidth="1"/>
  </cols>
  <sheetData>
    <row r="1" ht="12.75">
      <c r="A1" s="2">
        <v>0</v>
      </c>
    </row>
    <row r="2" spans="1:17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4" ht="12.75">
      <c r="A4" s="4" t="s">
        <v>1</v>
      </c>
      <c r="C4" s="5" t="s">
        <v>2</v>
      </c>
      <c r="D4" s="5"/>
    </row>
    <row r="5" ht="13.5"/>
    <row r="6" spans="1:4" ht="12.75">
      <c r="A6" s="6" t="s">
        <v>3</v>
      </c>
      <c r="B6" s="6"/>
      <c r="C6" s="7">
        <f>B66</f>
        <v>943</v>
      </c>
      <c r="D6" s="7"/>
    </row>
    <row r="7" spans="1:4" ht="12.75">
      <c r="A7" s="8" t="s">
        <v>4</v>
      </c>
      <c r="B7" s="8"/>
      <c r="C7" s="9">
        <f>C66</f>
        <v>988</v>
      </c>
      <c r="D7" s="9"/>
    </row>
    <row r="8" spans="1:4" ht="12.75">
      <c r="A8" s="8" t="s">
        <v>5</v>
      </c>
      <c r="B8" s="8"/>
      <c r="C8" s="9">
        <f>D66</f>
        <v>110</v>
      </c>
      <c r="D8" s="9"/>
    </row>
    <row r="9" spans="1:4" ht="12.75">
      <c r="A9" s="8" t="s">
        <v>6</v>
      </c>
      <c r="B9" s="8"/>
      <c r="C9" s="9">
        <f>E66</f>
        <v>170</v>
      </c>
      <c r="D9" s="9"/>
    </row>
    <row r="10" spans="1:4" ht="12.75">
      <c r="A10" s="8" t="s">
        <v>7</v>
      </c>
      <c r="B10" s="8"/>
      <c r="C10" s="9">
        <f>F66</f>
        <v>58</v>
      </c>
      <c r="D10" s="9"/>
    </row>
    <row r="11" spans="1:4" ht="12.75">
      <c r="A11" s="8" t="s">
        <v>8</v>
      </c>
      <c r="B11" s="8"/>
      <c r="C11" s="9">
        <f>G66</f>
        <v>99</v>
      </c>
      <c r="D11" s="9"/>
    </row>
    <row r="12" spans="1:4" ht="12.75">
      <c r="A12" s="8" t="s">
        <v>9</v>
      </c>
      <c r="B12" s="8"/>
      <c r="C12" s="9">
        <f>H66</f>
        <v>13</v>
      </c>
      <c r="D12" s="9"/>
    </row>
    <row r="13" spans="1:4" ht="12.75">
      <c r="A13" s="8" t="s">
        <v>10</v>
      </c>
      <c r="B13" s="8"/>
      <c r="C13" s="9">
        <f>I66</f>
        <v>257</v>
      </c>
      <c r="D13" s="9"/>
    </row>
    <row r="14" spans="1:4" ht="12.75">
      <c r="A14" s="8" t="s">
        <v>11</v>
      </c>
      <c r="B14" s="8"/>
      <c r="C14" s="9">
        <f>J66</f>
        <v>214</v>
      </c>
      <c r="D14" s="9"/>
    </row>
    <row r="15" spans="1:4" ht="13.5">
      <c r="A15" s="8" t="s">
        <v>12</v>
      </c>
      <c r="B15" s="8"/>
      <c r="C15" s="10">
        <v>9</v>
      </c>
      <c r="D15" s="10"/>
    </row>
    <row r="16" spans="1:4" ht="13.5">
      <c r="A16" s="8" t="s">
        <v>13</v>
      </c>
      <c r="B16" s="8"/>
      <c r="C16" s="10">
        <v>0</v>
      </c>
      <c r="D16" s="10"/>
    </row>
    <row r="17" spans="1:4" ht="13.5">
      <c r="A17" s="8" t="s">
        <v>14</v>
      </c>
      <c r="B17" s="8"/>
      <c r="C17" s="10">
        <v>1</v>
      </c>
      <c r="D17" s="10"/>
    </row>
    <row r="18" spans="1:4" ht="13.5">
      <c r="A18" s="8" t="s">
        <v>15</v>
      </c>
      <c r="B18" s="8"/>
      <c r="C18" s="10">
        <v>4</v>
      </c>
      <c r="D18" s="10"/>
    </row>
    <row r="19" spans="1:4" ht="13.5">
      <c r="A19" s="8" t="s">
        <v>16</v>
      </c>
      <c r="B19" s="8"/>
      <c r="C19" s="10">
        <v>4</v>
      </c>
      <c r="D19" s="10"/>
    </row>
    <row r="20" spans="1:4" ht="13.5">
      <c r="A20" s="8" t="s">
        <v>17</v>
      </c>
      <c r="B20" s="8"/>
      <c r="C20" s="10">
        <v>2</v>
      </c>
      <c r="D20" s="10"/>
    </row>
    <row r="21" spans="1:4" ht="13.5">
      <c r="A21" s="8" t="s">
        <v>18</v>
      </c>
      <c r="B21" s="8"/>
      <c r="C21" s="10">
        <v>1</v>
      </c>
      <c r="D21" s="10"/>
    </row>
    <row r="22" spans="1:4" ht="13.5">
      <c r="A22" s="8" t="s">
        <v>19</v>
      </c>
      <c r="B22" s="8"/>
      <c r="C22" s="10">
        <v>1</v>
      </c>
      <c r="D22" s="10"/>
    </row>
    <row r="23" spans="1:4" ht="13.5">
      <c r="A23" s="8" t="s">
        <v>20</v>
      </c>
      <c r="B23" s="8"/>
      <c r="C23" s="10">
        <v>0</v>
      </c>
      <c r="D23" s="10"/>
    </row>
    <row r="24" spans="1:4" ht="13.5">
      <c r="A24" s="8" t="s">
        <v>21</v>
      </c>
      <c r="B24" s="8"/>
      <c r="C24" s="10">
        <v>7</v>
      </c>
      <c r="D24" s="10"/>
    </row>
    <row r="25" spans="1:4" ht="13.5">
      <c r="A25" s="8" t="s">
        <v>22</v>
      </c>
      <c r="B25" s="8"/>
      <c r="C25" s="10">
        <v>6</v>
      </c>
      <c r="D25" s="10"/>
    </row>
    <row r="26" spans="1:4" ht="13.5">
      <c r="A26" s="8" t="s">
        <v>23</v>
      </c>
      <c r="B26" s="8"/>
      <c r="C26" s="10">
        <v>1</v>
      </c>
      <c r="D26" s="10"/>
    </row>
    <row r="27" spans="1:4" ht="13.5">
      <c r="A27" s="8" t="s">
        <v>24</v>
      </c>
      <c r="B27" s="8"/>
      <c r="C27" s="10">
        <v>20</v>
      </c>
      <c r="D27" s="10"/>
    </row>
    <row r="28" spans="1:4" ht="13.5">
      <c r="A28" s="8" t="s">
        <v>25</v>
      </c>
      <c r="B28" s="8"/>
      <c r="C28" s="10">
        <v>157</v>
      </c>
      <c r="D28" s="10"/>
    </row>
    <row r="29" spans="1:4" ht="13.5">
      <c r="A29" s="8" t="s">
        <v>26</v>
      </c>
      <c r="B29" s="8"/>
      <c r="C29" s="10">
        <v>29</v>
      </c>
      <c r="D29" s="10"/>
    </row>
    <row r="30" spans="1:4" ht="13.5">
      <c r="A30" s="8" t="s">
        <v>27</v>
      </c>
      <c r="B30" s="8"/>
      <c r="C30" s="10">
        <v>58</v>
      </c>
      <c r="D30" s="10"/>
    </row>
    <row r="31" spans="1:4" ht="13.5">
      <c r="A31" s="8" t="s">
        <v>28</v>
      </c>
      <c r="B31" s="8"/>
      <c r="C31" s="10">
        <v>0</v>
      </c>
      <c r="D31" s="10"/>
    </row>
    <row r="32" spans="1:4" ht="13.5">
      <c r="A32" s="8" t="s">
        <v>29</v>
      </c>
      <c r="B32" s="8"/>
      <c r="C32" s="10">
        <v>0</v>
      </c>
      <c r="D32" s="10"/>
    </row>
    <row r="33" spans="1:4" ht="13.5">
      <c r="A33" s="8" t="s">
        <v>30</v>
      </c>
      <c r="B33" s="8"/>
      <c r="C33" s="10">
        <v>57</v>
      </c>
      <c r="D33" s="10"/>
    </row>
    <row r="34" spans="1:4" ht="13.5">
      <c r="A34" s="8" t="s">
        <v>31</v>
      </c>
      <c r="B34" s="8"/>
      <c r="C34" s="10">
        <v>7</v>
      </c>
      <c r="D34" s="10"/>
    </row>
    <row r="35" spans="1:4" ht="13.5">
      <c r="A35" s="11" t="s">
        <v>32</v>
      </c>
      <c r="B35" s="11"/>
      <c r="C35" s="12">
        <f>P66</f>
        <v>65</v>
      </c>
      <c r="D35" s="12"/>
    </row>
    <row r="36" spans="16:17" ht="12.75">
      <c r="P36" s="5" t="s">
        <v>33</v>
      </c>
      <c r="Q36" s="5"/>
    </row>
    <row r="37" spans="1:17" ht="12.75">
      <c r="A37" s="13" t="s">
        <v>34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ht="13.5"/>
    <row r="39" spans="1:17" ht="12.75" customHeight="1">
      <c r="A39" s="14" t="s">
        <v>35</v>
      </c>
      <c r="B39" s="15" t="s">
        <v>36</v>
      </c>
      <c r="C39" s="16" t="s">
        <v>37</v>
      </c>
      <c r="D39" s="17" t="s">
        <v>38</v>
      </c>
      <c r="E39" s="18" t="s">
        <v>39</v>
      </c>
      <c r="F39" s="19" t="s">
        <v>40</v>
      </c>
      <c r="G39" s="19"/>
      <c r="H39" s="19"/>
      <c r="I39" s="20" t="s">
        <v>41</v>
      </c>
      <c r="J39" s="16" t="s">
        <v>42</v>
      </c>
      <c r="K39" s="21" t="s">
        <v>43</v>
      </c>
      <c r="L39" s="22" t="s">
        <v>44</v>
      </c>
      <c r="M39" s="22"/>
      <c r="N39" s="22" t="s">
        <v>45</v>
      </c>
      <c r="O39" s="22"/>
      <c r="P39" s="17" t="s">
        <v>46</v>
      </c>
      <c r="Q39" s="17"/>
    </row>
    <row r="40" spans="1:17" ht="12.75" customHeight="1">
      <c r="A40" s="14"/>
      <c r="B40" s="15"/>
      <c r="C40" s="16"/>
      <c r="D40" s="17"/>
      <c r="E40" s="18"/>
      <c r="F40" s="23" t="s">
        <v>47</v>
      </c>
      <c r="G40" s="24" t="s">
        <v>48</v>
      </c>
      <c r="H40" s="25" t="s">
        <v>49</v>
      </c>
      <c r="I40" s="20"/>
      <c r="J40" s="16"/>
      <c r="K40" s="21"/>
      <c r="L40" s="26" t="s">
        <v>50</v>
      </c>
      <c r="M40" s="26" t="s">
        <v>51</v>
      </c>
      <c r="N40" s="26" t="s">
        <v>52</v>
      </c>
      <c r="O40" s="27" t="s">
        <v>53</v>
      </c>
      <c r="P40" s="17"/>
      <c r="Q40" s="17"/>
    </row>
    <row r="41" spans="1:17" ht="12.75">
      <c r="A41" s="14"/>
      <c r="B41" s="15"/>
      <c r="C41" s="16"/>
      <c r="D41" s="17"/>
      <c r="E41" s="18"/>
      <c r="F41" s="23"/>
      <c r="G41" s="24"/>
      <c r="H41" s="25"/>
      <c r="I41" s="20"/>
      <c r="J41" s="16"/>
      <c r="K41" s="21"/>
      <c r="L41" s="26"/>
      <c r="M41" s="26"/>
      <c r="N41" s="26"/>
      <c r="O41" s="27"/>
      <c r="P41" s="28" t="s">
        <v>54</v>
      </c>
      <c r="Q41" s="29" t="s">
        <v>55</v>
      </c>
    </row>
    <row r="42" spans="1:17" ht="13.5">
      <c r="A42" s="30"/>
      <c r="B42" s="31">
        <v>1</v>
      </c>
      <c r="C42" s="32">
        <v>2</v>
      </c>
      <c r="D42" s="33">
        <v>3</v>
      </c>
      <c r="E42" s="34">
        <v>4</v>
      </c>
      <c r="F42" s="32">
        <v>5</v>
      </c>
      <c r="G42" s="32">
        <v>6</v>
      </c>
      <c r="H42" s="33">
        <v>7</v>
      </c>
      <c r="I42" s="35">
        <v>8</v>
      </c>
      <c r="J42" s="32">
        <v>9</v>
      </c>
      <c r="K42" s="36">
        <v>10</v>
      </c>
      <c r="L42" s="32">
        <v>11</v>
      </c>
      <c r="M42" s="32">
        <v>12</v>
      </c>
      <c r="N42" s="32">
        <v>13</v>
      </c>
      <c r="O42" s="36">
        <v>14</v>
      </c>
      <c r="P42" s="36">
        <v>15</v>
      </c>
      <c r="Q42" s="37"/>
    </row>
    <row r="43" spans="1:23" ht="13.5">
      <c r="A43" s="38" t="s">
        <v>56</v>
      </c>
      <c r="B43" s="39">
        <v>3</v>
      </c>
      <c r="C43" s="40">
        <v>3</v>
      </c>
      <c r="D43" s="41">
        <v>0</v>
      </c>
      <c r="E43" s="42">
        <f aca="true" t="shared" si="0" ref="E43:E65">F43+G43+H43</f>
        <v>2</v>
      </c>
      <c r="F43" s="40">
        <v>1</v>
      </c>
      <c r="G43" s="40">
        <v>0</v>
      </c>
      <c r="H43" s="41">
        <v>1</v>
      </c>
      <c r="I43" s="43">
        <v>0</v>
      </c>
      <c r="J43" s="40">
        <v>2</v>
      </c>
      <c r="K43" s="44">
        <f aca="true" t="shared" si="1" ref="K43:K65">D43+E43+I43+J43</f>
        <v>4</v>
      </c>
      <c r="L43" s="40">
        <v>0</v>
      </c>
      <c r="M43" s="40">
        <v>0</v>
      </c>
      <c r="N43" s="45">
        <v>8000</v>
      </c>
      <c r="O43" s="46">
        <f aca="true" t="shared" si="2" ref="O43:O65">IF(J43&gt;0,ROUND(N43/J43,0),0)</f>
        <v>4000</v>
      </c>
      <c r="P43" s="47">
        <f>IF(N43&gt;0,ROUND(Q43*100/N43,0),0)</f>
        <v>100</v>
      </c>
      <c r="Q43" s="48">
        <v>8000</v>
      </c>
      <c r="R43" s="49"/>
      <c r="S43" s="49"/>
      <c r="T43" s="49"/>
      <c r="U43" s="49"/>
      <c r="V43" s="49"/>
      <c r="W43" s="49"/>
    </row>
    <row r="44" spans="1:23" ht="13.5">
      <c r="A44" s="50" t="s">
        <v>57</v>
      </c>
      <c r="B44" s="51">
        <v>4</v>
      </c>
      <c r="C44" s="40">
        <v>5</v>
      </c>
      <c r="D44" s="52">
        <v>0</v>
      </c>
      <c r="E44" s="53">
        <f t="shared" si="0"/>
        <v>0</v>
      </c>
      <c r="F44" s="54">
        <v>0</v>
      </c>
      <c r="G44" s="54">
        <v>0</v>
      </c>
      <c r="H44" s="52">
        <v>0</v>
      </c>
      <c r="I44" s="55">
        <v>0</v>
      </c>
      <c r="J44" s="54">
        <v>2</v>
      </c>
      <c r="K44" s="44">
        <f t="shared" si="1"/>
        <v>2</v>
      </c>
      <c r="L44" s="54">
        <v>0</v>
      </c>
      <c r="M44" s="54">
        <v>0</v>
      </c>
      <c r="N44" s="56">
        <v>30000</v>
      </c>
      <c r="O44" s="46">
        <f t="shared" si="2"/>
        <v>15000</v>
      </c>
      <c r="P44" s="47">
        <f aca="true" t="shared" si="3" ref="P44:P65">IF(N44&gt;0,ROUND(Q44*100/N44,0),0)</f>
        <v>100</v>
      </c>
      <c r="Q44" s="57">
        <v>30000</v>
      </c>
      <c r="R44" s="49"/>
      <c r="S44" s="49"/>
      <c r="T44" s="49"/>
      <c r="U44" s="49"/>
      <c r="V44" s="49"/>
      <c r="W44" s="49"/>
    </row>
    <row r="45" spans="1:23" ht="13.5">
      <c r="A45" s="50" t="s">
        <v>58</v>
      </c>
      <c r="B45" s="51">
        <v>3</v>
      </c>
      <c r="C45" s="40">
        <v>5</v>
      </c>
      <c r="D45" s="52">
        <v>0</v>
      </c>
      <c r="E45" s="53">
        <f t="shared" si="0"/>
        <v>1</v>
      </c>
      <c r="F45" s="54">
        <v>1</v>
      </c>
      <c r="G45" s="54">
        <v>0</v>
      </c>
      <c r="H45" s="52">
        <v>0</v>
      </c>
      <c r="I45" s="55">
        <v>0</v>
      </c>
      <c r="J45" s="54">
        <v>4</v>
      </c>
      <c r="K45" s="44">
        <f t="shared" si="1"/>
        <v>5</v>
      </c>
      <c r="L45" s="54">
        <v>0</v>
      </c>
      <c r="M45" s="54">
        <v>0</v>
      </c>
      <c r="N45" s="56">
        <v>25000</v>
      </c>
      <c r="O45" s="46">
        <f t="shared" si="2"/>
        <v>6250</v>
      </c>
      <c r="P45" s="47">
        <f t="shared" si="3"/>
        <v>60</v>
      </c>
      <c r="Q45" s="57">
        <v>15000</v>
      </c>
      <c r="R45" s="49"/>
      <c r="S45" s="49"/>
      <c r="T45" s="49"/>
      <c r="U45" s="49"/>
      <c r="V45" s="49"/>
      <c r="W45" s="49"/>
    </row>
    <row r="46" spans="1:23" ht="13.5">
      <c r="A46" s="50" t="s">
        <v>59</v>
      </c>
      <c r="B46" s="51">
        <v>226</v>
      </c>
      <c r="C46" s="40">
        <v>250</v>
      </c>
      <c r="D46" s="52">
        <v>60</v>
      </c>
      <c r="E46" s="53">
        <f t="shared" si="0"/>
        <v>70</v>
      </c>
      <c r="F46" s="54">
        <v>26</v>
      </c>
      <c r="G46" s="54">
        <v>42</v>
      </c>
      <c r="H46" s="52">
        <v>2</v>
      </c>
      <c r="I46" s="55">
        <v>66</v>
      </c>
      <c r="J46" s="54">
        <v>60</v>
      </c>
      <c r="K46" s="44">
        <f t="shared" si="1"/>
        <v>256</v>
      </c>
      <c r="L46" s="54">
        <v>0</v>
      </c>
      <c r="M46" s="54">
        <v>0</v>
      </c>
      <c r="N46" s="56">
        <v>610000</v>
      </c>
      <c r="O46" s="46">
        <f t="shared" si="2"/>
        <v>10167</v>
      </c>
      <c r="P46" s="47">
        <f t="shared" si="3"/>
        <v>64</v>
      </c>
      <c r="Q46" s="57">
        <v>390400</v>
      </c>
      <c r="R46" s="49"/>
      <c r="S46" s="49"/>
      <c r="T46" s="49"/>
      <c r="U46" s="49"/>
      <c r="V46" s="49"/>
      <c r="W46" s="49"/>
    </row>
    <row r="47" spans="1:23" ht="13.5">
      <c r="A47" s="50" t="s">
        <v>60</v>
      </c>
      <c r="B47" s="51">
        <v>21</v>
      </c>
      <c r="C47" s="40">
        <v>33</v>
      </c>
      <c r="D47" s="52">
        <v>1</v>
      </c>
      <c r="E47" s="53">
        <f t="shared" si="0"/>
        <v>4</v>
      </c>
      <c r="F47" s="54">
        <v>2</v>
      </c>
      <c r="G47" s="54">
        <v>1</v>
      </c>
      <c r="H47" s="52">
        <v>1</v>
      </c>
      <c r="I47" s="55">
        <v>6</v>
      </c>
      <c r="J47" s="54">
        <v>5</v>
      </c>
      <c r="K47" s="44">
        <f t="shared" si="1"/>
        <v>16</v>
      </c>
      <c r="L47" s="54">
        <v>0</v>
      </c>
      <c r="M47" s="54">
        <v>0</v>
      </c>
      <c r="N47" s="56">
        <v>35000</v>
      </c>
      <c r="O47" s="46">
        <f t="shared" si="2"/>
        <v>7000</v>
      </c>
      <c r="P47" s="47">
        <f t="shared" si="3"/>
        <v>29</v>
      </c>
      <c r="Q47" s="57">
        <v>10150</v>
      </c>
      <c r="R47" s="49"/>
      <c r="S47" s="49"/>
      <c r="T47" s="49"/>
      <c r="U47" s="49"/>
      <c r="V47" s="49"/>
      <c r="W47" s="49"/>
    </row>
    <row r="48" spans="1:23" ht="13.5">
      <c r="A48" s="50" t="s">
        <v>61</v>
      </c>
      <c r="B48" s="51">
        <v>41</v>
      </c>
      <c r="C48" s="40">
        <v>41</v>
      </c>
      <c r="D48" s="52">
        <v>2</v>
      </c>
      <c r="E48" s="53">
        <f t="shared" si="0"/>
        <v>7</v>
      </c>
      <c r="F48" s="54">
        <v>0</v>
      </c>
      <c r="G48" s="54">
        <v>6</v>
      </c>
      <c r="H48" s="52">
        <v>1</v>
      </c>
      <c r="I48" s="55">
        <v>19</v>
      </c>
      <c r="J48" s="54">
        <v>6</v>
      </c>
      <c r="K48" s="44">
        <f t="shared" si="1"/>
        <v>34</v>
      </c>
      <c r="L48" s="54">
        <v>0</v>
      </c>
      <c r="M48" s="54">
        <v>0</v>
      </c>
      <c r="N48" s="56">
        <v>60000</v>
      </c>
      <c r="O48" s="46">
        <f t="shared" si="2"/>
        <v>10000</v>
      </c>
      <c r="P48" s="47">
        <f t="shared" si="3"/>
        <v>50</v>
      </c>
      <c r="Q48" s="57">
        <v>30000</v>
      </c>
      <c r="R48" s="49"/>
      <c r="S48" s="49"/>
      <c r="T48" s="49"/>
      <c r="U48" s="49"/>
      <c r="V48" s="49"/>
      <c r="W48" s="49"/>
    </row>
    <row r="49" spans="1:23" ht="13.5">
      <c r="A49" s="50" t="s">
        <v>62</v>
      </c>
      <c r="B49" s="51">
        <v>1</v>
      </c>
      <c r="C49" s="40">
        <v>1</v>
      </c>
      <c r="D49" s="52">
        <v>0</v>
      </c>
      <c r="E49" s="53">
        <f t="shared" si="0"/>
        <v>0</v>
      </c>
      <c r="F49" s="54">
        <v>0</v>
      </c>
      <c r="G49" s="54">
        <v>0</v>
      </c>
      <c r="H49" s="52">
        <v>0</v>
      </c>
      <c r="I49" s="55">
        <v>1</v>
      </c>
      <c r="J49" s="54">
        <v>0</v>
      </c>
      <c r="K49" s="44">
        <f t="shared" si="1"/>
        <v>1</v>
      </c>
      <c r="L49" s="54">
        <v>0</v>
      </c>
      <c r="M49" s="54">
        <v>0</v>
      </c>
      <c r="N49" s="56">
        <v>0</v>
      </c>
      <c r="O49" s="46">
        <f t="shared" si="2"/>
        <v>0</v>
      </c>
      <c r="P49" s="47">
        <f t="shared" si="3"/>
        <v>0</v>
      </c>
      <c r="Q49" s="57">
        <v>0</v>
      </c>
      <c r="R49" s="49"/>
      <c r="S49" s="49"/>
      <c r="T49" s="49"/>
      <c r="U49" s="49"/>
      <c r="V49" s="49"/>
      <c r="W49" s="49"/>
    </row>
    <row r="50" spans="1:23" ht="13.5">
      <c r="A50" s="50" t="s">
        <v>63</v>
      </c>
      <c r="B50" s="51">
        <v>0</v>
      </c>
      <c r="C50" s="40">
        <v>0</v>
      </c>
      <c r="D50" s="52">
        <v>0</v>
      </c>
      <c r="E50" s="53">
        <f t="shared" si="0"/>
        <v>0</v>
      </c>
      <c r="F50" s="54">
        <v>0</v>
      </c>
      <c r="G50" s="54">
        <v>0</v>
      </c>
      <c r="H50" s="52">
        <v>0</v>
      </c>
      <c r="I50" s="55">
        <v>0</v>
      </c>
      <c r="J50" s="54">
        <v>0</v>
      </c>
      <c r="K50" s="44">
        <f t="shared" si="1"/>
        <v>0</v>
      </c>
      <c r="L50" s="54">
        <v>0</v>
      </c>
      <c r="M50" s="54">
        <v>0</v>
      </c>
      <c r="N50" s="56">
        <v>0</v>
      </c>
      <c r="O50" s="46">
        <f t="shared" si="2"/>
        <v>0</v>
      </c>
      <c r="P50" s="47">
        <f t="shared" si="3"/>
        <v>0</v>
      </c>
      <c r="Q50" s="57">
        <v>0</v>
      </c>
      <c r="R50" s="49"/>
      <c r="S50" s="49"/>
      <c r="T50" s="49"/>
      <c r="U50" s="49"/>
      <c r="V50" s="49"/>
      <c r="W50" s="49"/>
    </row>
    <row r="51" spans="1:23" ht="13.5">
      <c r="A51" s="50" t="s">
        <v>64</v>
      </c>
      <c r="B51" s="51">
        <v>1</v>
      </c>
      <c r="C51" s="40">
        <v>1</v>
      </c>
      <c r="D51" s="52">
        <v>0</v>
      </c>
      <c r="E51" s="53">
        <f t="shared" si="0"/>
        <v>1</v>
      </c>
      <c r="F51" s="54">
        <v>1</v>
      </c>
      <c r="G51" s="54">
        <v>0</v>
      </c>
      <c r="H51" s="52">
        <v>0</v>
      </c>
      <c r="I51" s="55">
        <v>0</v>
      </c>
      <c r="J51" s="54">
        <v>0</v>
      </c>
      <c r="K51" s="44">
        <f t="shared" si="1"/>
        <v>1</v>
      </c>
      <c r="L51" s="54">
        <v>0</v>
      </c>
      <c r="M51" s="54">
        <v>0</v>
      </c>
      <c r="N51" s="56">
        <v>0</v>
      </c>
      <c r="O51" s="46">
        <f t="shared" si="2"/>
        <v>0</v>
      </c>
      <c r="P51" s="47">
        <f t="shared" si="3"/>
        <v>0</v>
      </c>
      <c r="Q51" s="57">
        <v>0</v>
      </c>
      <c r="R51" s="49"/>
      <c r="S51" s="49"/>
      <c r="T51" s="49"/>
      <c r="U51" s="49"/>
      <c r="V51" s="49"/>
      <c r="W51" s="49"/>
    </row>
    <row r="52" spans="1:23" ht="13.5">
      <c r="A52" s="50" t="s">
        <v>65</v>
      </c>
      <c r="B52" s="51">
        <v>6</v>
      </c>
      <c r="C52" s="40">
        <v>6</v>
      </c>
      <c r="D52" s="52">
        <v>0</v>
      </c>
      <c r="E52" s="53">
        <f t="shared" si="0"/>
        <v>0</v>
      </c>
      <c r="F52" s="54">
        <v>0</v>
      </c>
      <c r="G52" s="54">
        <v>0</v>
      </c>
      <c r="H52" s="52">
        <v>0</v>
      </c>
      <c r="I52" s="55">
        <v>6</v>
      </c>
      <c r="J52" s="54">
        <v>0</v>
      </c>
      <c r="K52" s="44">
        <f t="shared" si="1"/>
        <v>6</v>
      </c>
      <c r="L52" s="54">
        <v>0</v>
      </c>
      <c r="M52" s="54">
        <v>6</v>
      </c>
      <c r="N52" s="56">
        <v>0</v>
      </c>
      <c r="O52" s="46">
        <f t="shared" si="2"/>
        <v>0</v>
      </c>
      <c r="P52" s="47">
        <f t="shared" si="3"/>
        <v>0</v>
      </c>
      <c r="Q52" s="57">
        <v>0</v>
      </c>
      <c r="R52" s="49"/>
      <c r="S52" s="49"/>
      <c r="T52" s="49"/>
      <c r="U52" s="49"/>
      <c r="V52" s="49"/>
      <c r="W52" s="49"/>
    </row>
    <row r="53" spans="1:23" ht="13.5">
      <c r="A53" s="50" t="s">
        <v>66</v>
      </c>
      <c r="B53" s="51">
        <v>4</v>
      </c>
      <c r="C53" s="40">
        <v>4</v>
      </c>
      <c r="D53" s="52">
        <v>0</v>
      </c>
      <c r="E53" s="53">
        <f t="shared" si="0"/>
        <v>1</v>
      </c>
      <c r="F53" s="54">
        <v>1</v>
      </c>
      <c r="G53" s="54">
        <v>0</v>
      </c>
      <c r="H53" s="52">
        <v>0</v>
      </c>
      <c r="I53" s="55">
        <v>3</v>
      </c>
      <c r="J53" s="54">
        <v>3</v>
      </c>
      <c r="K53" s="44">
        <f t="shared" si="1"/>
        <v>7</v>
      </c>
      <c r="L53" s="54">
        <v>0</v>
      </c>
      <c r="M53" s="54">
        <v>0</v>
      </c>
      <c r="N53" s="56">
        <v>20000</v>
      </c>
      <c r="O53" s="46">
        <f t="shared" si="2"/>
        <v>6667</v>
      </c>
      <c r="P53" s="47">
        <f t="shared" si="3"/>
        <v>0</v>
      </c>
      <c r="Q53" s="57">
        <v>0</v>
      </c>
      <c r="R53" s="49"/>
      <c r="S53" s="49"/>
      <c r="T53" s="49"/>
      <c r="U53" s="49"/>
      <c r="V53" s="49"/>
      <c r="W53" s="49"/>
    </row>
    <row r="54" spans="1:23" ht="13.5">
      <c r="A54" s="50" t="s">
        <v>67</v>
      </c>
      <c r="B54" s="51">
        <v>17</v>
      </c>
      <c r="C54" s="40">
        <v>19</v>
      </c>
      <c r="D54" s="52">
        <v>2</v>
      </c>
      <c r="E54" s="53">
        <f t="shared" si="0"/>
        <v>3</v>
      </c>
      <c r="F54" s="54">
        <v>0</v>
      </c>
      <c r="G54" s="54">
        <v>3</v>
      </c>
      <c r="H54" s="52">
        <v>0</v>
      </c>
      <c r="I54" s="55">
        <v>5</v>
      </c>
      <c r="J54" s="54">
        <v>4</v>
      </c>
      <c r="K54" s="44">
        <f t="shared" si="1"/>
        <v>14</v>
      </c>
      <c r="L54" s="54">
        <v>0</v>
      </c>
      <c r="M54" s="54">
        <v>0</v>
      </c>
      <c r="N54" s="56">
        <v>22000</v>
      </c>
      <c r="O54" s="46">
        <f t="shared" si="2"/>
        <v>5500</v>
      </c>
      <c r="P54" s="47">
        <f t="shared" si="3"/>
        <v>0</v>
      </c>
      <c r="Q54" s="57">
        <v>0</v>
      </c>
      <c r="R54" s="49"/>
      <c r="S54" s="49"/>
      <c r="T54" s="49"/>
      <c r="U54" s="49"/>
      <c r="V54" s="49"/>
      <c r="W54" s="49"/>
    </row>
    <row r="55" spans="1:23" ht="13.5">
      <c r="A55" s="50" t="s">
        <v>68</v>
      </c>
      <c r="B55" s="51">
        <v>0</v>
      </c>
      <c r="C55" s="40">
        <v>0</v>
      </c>
      <c r="D55" s="52">
        <v>0</v>
      </c>
      <c r="E55" s="53">
        <f t="shared" si="0"/>
        <v>0</v>
      </c>
      <c r="F55" s="54">
        <v>0</v>
      </c>
      <c r="G55" s="54">
        <v>0</v>
      </c>
      <c r="H55" s="52">
        <v>0</v>
      </c>
      <c r="I55" s="55">
        <v>0</v>
      </c>
      <c r="J55" s="54">
        <v>0</v>
      </c>
      <c r="K55" s="44">
        <f t="shared" si="1"/>
        <v>0</v>
      </c>
      <c r="L55" s="54">
        <v>0</v>
      </c>
      <c r="M55" s="54">
        <v>0</v>
      </c>
      <c r="N55" s="56">
        <v>0</v>
      </c>
      <c r="O55" s="46">
        <f t="shared" si="2"/>
        <v>0</v>
      </c>
      <c r="P55" s="47">
        <f t="shared" si="3"/>
        <v>0</v>
      </c>
      <c r="Q55" s="57">
        <v>0</v>
      </c>
      <c r="R55" s="49"/>
      <c r="S55" s="49"/>
      <c r="T55" s="49"/>
      <c r="U55" s="49"/>
      <c r="V55" s="49"/>
      <c r="W55" s="49"/>
    </row>
    <row r="56" spans="1:23" ht="13.5">
      <c r="A56" s="50" t="s">
        <v>69</v>
      </c>
      <c r="B56" s="51">
        <v>0</v>
      </c>
      <c r="C56" s="40">
        <v>0</v>
      </c>
      <c r="D56" s="52">
        <v>0</v>
      </c>
      <c r="E56" s="53">
        <f t="shared" si="0"/>
        <v>0</v>
      </c>
      <c r="F56" s="54">
        <v>0</v>
      </c>
      <c r="G56" s="54">
        <v>0</v>
      </c>
      <c r="H56" s="52">
        <v>0</v>
      </c>
      <c r="I56" s="55">
        <v>0</v>
      </c>
      <c r="J56" s="54">
        <v>0</v>
      </c>
      <c r="K56" s="44">
        <f t="shared" si="1"/>
        <v>0</v>
      </c>
      <c r="L56" s="54">
        <v>0</v>
      </c>
      <c r="M56" s="54">
        <v>0</v>
      </c>
      <c r="N56" s="56">
        <v>0</v>
      </c>
      <c r="O56" s="46">
        <f t="shared" si="2"/>
        <v>0</v>
      </c>
      <c r="P56" s="47">
        <f t="shared" si="3"/>
        <v>0</v>
      </c>
      <c r="Q56" s="57">
        <v>0</v>
      </c>
      <c r="R56" s="49"/>
      <c r="S56" s="49"/>
      <c r="T56" s="49"/>
      <c r="U56" s="49"/>
      <c r="V56" s="49"/>
      <c r="W56" s="49"/>
    </row>
    <row r="57" spans="1:23" ht="13.5">
      <c r="A57" s="50" t="s">
        <v>70</v>
      </c>
      <c r="B57" s="51">
        <v>0</v>
      </c>
      <c r="C57" s="40">
        <v>0</v>
      </c>
      <c r="D57" s="52">
        <v>0</v>
      </c>
      <c r="E57" s="53">
        <f t="shared" si="0"/>
        <v>0</v>
      </c>
      <c r="F57" s="54">
        <v>0</v>
      </c>
      <c r="G57" s="54">
        <v>0</v>
      </c>
      <c r="H57" s="52">
        <v>0</v>
      </c>
      <c r="I57" s="55">
        <v>0</v>
      </c>
      <c r="J57" s="54">
        <v>0</v>
      </c>
      <c r="K57" s="44">
        <f t="shared" si="1"/>
        <v>0</v>
      </c>
      <c r="L57" s="54">
        <v>0</v>
      </c>
      <c r="M57" s="54">
        <v>0</v>
      </c>
      <c r="N57" s="56">
        <v>0</v>
      </c>
      <c r="O57" s="46">
        <f t="shared" si="2"/>
        <v>0</v>
      </c>
      <c r="P57" s="47">
        <f t="shared" si="3"/>
        <v>0</v>
      </c>
      <c r="Q57" s="57">
        <v>0</v>
      </c>
      <c r="R57" s="49"/>
      <c r="S57" s="49"/>
      <c r="T57" s="49"/>
      <c r="U57" s="49"/>
      <c r="V57" s="49"/>
      <c r="W57" s="49"/>
    </row>
    <row r="58" spans="1:23" ht="13.5">
      <c r="A58" s="50" t="s">
        <v>71</v>
      </c>
      <c r="B58" s="51">
        <v>1</v>
      </c>
      <c r="C58" s="40">
        <v>1</v>
      </c>
      <c r="D58" s="52">
        <v>1</v>
      </c>
      <c r="E58" s="53">
        <f t="shared" si="0"/>
        <v>0</v>
      </c>
      <c r="F58" s="54">
        <v>0</v>
      </c>
      <c r="G58" s="54">
        <v>0</v>
      </c>
      <c r="H58" s="52">
        <v>0</v>
      </c>
      <c r="I58" s="55">
        <v>0</v>
      </c>
      <c r="J58" s="54">
        <v>0</v>
      </c>
      <c r="K58" s="44">
        <f t="shared" si="1"/>
        <v>1</v>
      </c>
      <c r="L58" s="54">
        <v>0</v>
      </c>
      <c r="M58" s="54">
        <v>0</v>
      </c>
      <c r="N58" s="56">
        <v>0</v>
      </c>
      <c r="O58" s="46">
        <f t="shared" si="2"/>
        <v>0</v>
      </c>
      <c r="P58" s="47">
        <f t="shared" si="3"/>
        <v>0</v>
      </c>
      <c r="Q58" s="57">
        <v>0</v>
      </c>
      <c r="R58" s="49"/>
      <c r="S58" s="49"/>
      <c r="T58" s="49"/>
      <c r="U58" s="49"/>
      <c r="V58" s="49"/>
      <c r="W58" s="49"/>
    </row>
    <row r="59" spans="1:23" ht="13.5">
      <c r="A59" s="50" t="s">
        <v>72</v>
      </c>
      <c r="B59" s="51">
        <v>0</v>
      </c>
      <c r="C59" s="40">
        <v>0</v>
      </c>
      <c r="D59" s="52">
        <v>0</v>
      </c>
      <c r="E59" s="53">
        <f t="shared" si="0"/>
        <v>0</v>
      </c>
      <c r="F59" s="54">
        <v>0</v>
      </c>
      <c r="G59" s="54">
        <v>0</v>
      </c>
      <c r="H59" s="52">
        <v>0</v>
      </c>
      <c r="I59" s="55">
        <v>0</v>
      </c>
      <c r="J59" s="54">
        <v>0</v>
      </c>
      <c r="K59" s="44">
        <f t="shared" si="1"/>
        <v>0</v>
      </c>
      <c r="L59" s="54">
        <v>0</v>
      </c>
      <c r="M59" s="54">
        <v>0</v>
      </c>
      <c r="N59" s="56">
        <v>0</v>
      </c>
      <c r="O59" s="46">
        <f t="shared" si="2"/>
        <v>0</v>
      </c>
      <c r="P59" s="47">
        <f t="shared" si="3"/>
        <v>0</v>
      </c>
      <c r="Q59" s="57">
        <v>0</v>
      </c>
      <c r="R59" s="49"/>
      <c r="S59" s="49"/>
      <c r="T59" s="49"/>
      <c r="U59" s="49"/>
      <c r="V59" s="49"/>
      <c r="W59" s="49"/>
    </row>
    <row r="60" spans="1:23" ht="13.5">
      <c r="A60" s="50" t="s">
        <v>73</v>
      </c>
      <c r="B60" s="51">
        <v>1</v>
      </c>
      <c r="C60" s="40">
        <v>1</v>
      </c>
      <c r="D60" s="52">
        <v>0</v>
      </c>
      <c r="E60" s="53">
        <f t="shared" si="0"/>
        <v>0</v>
      </c>
      <c r="F60" s="54">
        <v>0</v>
      </c>
      <c r="G60" s="54">
        <v>0</v>
      </c>
      <c r="H60" s="52">
        <v>0</v>
      </c>
      <c r="I60" s="55">
        <v>1</v>
      </c>
      <c r="J60" s="54">
        <v>0</v>
      </c>
      <c r="K60" s="44">
        <f t="shared" si="1"/>
        <v>1</v>
      </c>
      <c r="L60" s="54">
        <v>0</v>
      </c>
      <c r="M60" s="54">
        <v>0</v>
      </c>
      <c r="N60" s="56">
        <v>0</v>
      </c>
      <c r="O60" s="46">
        <f t="shared" si="2"/>
        <v>0</v>
      </c>
      <c r="P60" s="47">
        <f t="shared" si="3"/>
        <v>0</v>
      </c>
      <c r="Q60" s="57">
        <v>0</v>
      </c>
      <c r="R60" s="49"/>
      <c r="S60" s="49"/>
      <c r="T60" s="49"/>
      <c r="U60" s="49"/>
      <c r="V60" s="49"/>
      <c r="W60" s="49"/>
    </row>
    <row r="61" spans="1:23" ht="13.5">
      <c r="A61" s="50" t="s">
        <v>74</v>
      </c>
      <c r="B61" s="51">
        <v>2</v>
      </c>
      <c r="C61" s="40">
        <v>2</v>
      </c>
      <c r="D61" s="52">
        <v>0</v>
      </c>
      <c r="E61" s="53">
        <f t="shared" si="0"/>
        <v>0</v>
      </c>
      <c r="F61" s="54">
        <v>0</v>
      </c>
      <c r="G61" s="54">
        <v>0</v>
      </c>
      <c r="H61" s="52">
        <v>0</v>
      </c>
      <c r="I61" s="55">
        <v>1</v>
      </c>
      <c r="J61" s="54">
        <v>0</v>
      </c>
      <c r="K61" s="44">
        <f t="shared" si="1"/>
        <v>1</v>
      </c>
      <c r="L61" s="54">
        <v>0</v>
      </c>
      <c r="M61" s="54">
        <v>0</v>
      </c>
      <c r="N61" s="56">
        <v>0</v>
      </c>
      <c r="O61" s="46">
        <f t="shared" si="2"/>
        <v>0</v>
      </c>
      <c r="P61" s="47">
        <f t="shared" si="3"/>
        <v>0</v>
      </c>
      <c r="Q61" s="57">
        <v>0</v>
      </c>
      <c r="R61" s="49"/>
      <c r="S61" s="49"/>
      <c r="T61" s="49"/>
      <c r="U61" s="49"/>
      <c r="V61" s="49"/>
      <c r="W61" s="49"/>
    </row>
    <row r="62" spans="1:23" ht="13.5">
      <c r="A62" s="50" t="s">
        <v>75</v>
      </c>
      <c r="B62" s="51">
        <v>0</v>
      </c>
      <c r="C62" s="40">
        <v>0</v>
      </c>
      <c r="D62" s="52">
        <v>0</v>
      </c>
      <c r="E62" s="53">
        <f t="shared" si="0"/>
        <v>0</v>
      </c>
      <c r="F62" s="54">
        <v>0</v>
      </c>
      <c r="G62" s="54">
        <v>0</v>
      </c>
      <c r="H62" s="52">
        <v>0</v>
      </c>
      <c r="I62" s="55">
        <v>0</v>
      </c>
      <c r="J62" s="54">
        <v>0</v>
      </c>
      <c r="K62" s="44">
        <f t="shared" si="1"/>
        <v>0</v>
      </c>
      <c r="L62" s="54">
        <v>0</v>
      </c>
      <c r="M62" s="54">
        <v>0</v>
      </c>
      <c r="N62" s="56">
        <v>0</v>
      </c>
      <c r="O62" s="46">
        <f t="shared" si="2"/>
        <v>0</v>
      </c>
      <c r="P62" s="47">
        <f t="shared" si="3"/>
        <v>0</v>
      </c>
      <c r="Q62" s="57">
        <v>0</v>
      </c>
      <c r="R62" s="49"/>
      <c r="S62" s="49"/>
      <c r="T62" s="49"/>
      <c r="U62" s="49"/>
      <c r="V62" s="49"/>
      <c r="W62" s="49"/>
    </row>
    <row r="63" spans="1:23" ht="13.5">
      <c r="A63" s="50" t="s">
        <v>76</v>
      </c>
      <c r="B63" s="51">
        <v>102</v>
      </c>
      <c r="C63" s="40">
        <v>102</v>
      </c>
      <c r="D63" s="52">
        <v>14</v>
      </c>
      <c r="E63" s="53">
        <f t="shared" si="0"/>
        <v>14</v>
      </c>
      <c r="F63" s="54">
        <v>13</v>
      </c>
      <c r="G63" s="54">
        <v>1</v>
      </c>
      <c r="H63" s="52">
        <v>0</v>
      </c>
      <c r="I63" s="55">
        <v>33</v>
      </c>
      <c r="J63" s="54">
        <v>43</v>
      </c>
      <c r="K63" s="44">
        <f t="shared" si="1"/>
        <v>104</v>
      </c>
      <c r="L63" s="54">
        <v>0</v>
      </c>
      <c r="M63" s="54">
        <v>0</v>
      </c>
      <c r="N63" s="56">
        <v>620000</v>
      </c>
      <c r="O63" s="46">
        <f t="shared" si="2"/>
        <v>14419</v>
      </c>
      <c r="P63" s="47">
        <f t="shared" si="3"/>
        <v>75</v>
      </c>
      <c r="Q63" s="57">
        <v>465000</v>
      </c>
      <c r="R63" s="49"/>
      <c r="S63" s="49"/>
      <c r="T63" s="49"/>
      <c r="U63" s="49"/>
      <c r="V63" s="49"/>
      <c r="W63" s="49"/>
    </row>
    <row r="64" spans="1:23" ht="13.5">
      <c r="A64" s="50" t="s">
        <v>77</v>
      </c>
      <c r="B64" s="51">
        <v>253</v>
      </c>
      <c r="C64" s="40">
        <v>255</v>
      </c>
      <c r="D64" s="52">
        <v>11</v>
      </c>
      <c r="E64" s="53">
        <f t="shared" si="0"/>
        <v>58</v>
      </c>
      <c r="F64" s="54">
        <v>10</v>
      </c>
      <c r="G64" s="54">
        <v>41</v>
      </c>
      <c r="H64" s="52">
        <v>7</v>
      </c>
      <c r="I64" s="55">
        <v>104</v>
      </c>
      <c r="J64" s="54">
        <v>73</v>
      </c>
      <c r="K64" s="44">
        <f t="shared" si="1"/>
        <v>246</v>
      </c>
      <c r="L64" s="54">
        <v>0</v>
      </c>
      <c r="M64" s="54">
        <v>1</v>
      </c>
      <c r="N64" s="56">
        <v>565000</v>
      </c>
      <c r="O64" s="46">
        <f t="shared" si="2"/>
        <v>7740</v>
      </c>
      <c r="P64" s="47">
        <f t="shared" si="3"/>
        <v>62</v>
      </c>
      <c r="Q64" s="57">
        <v>350300</v>
      </c>
      <c r="R64" s="49"/>
      <c r="S64" s="49"/>
      <c r="T64" s="49"/>
      <c r="U64" s="49"/>
      <c r="V64" s="49"/>
      <c r="W64" s="49"/>
    </row>
    <row r="65" spans="1:23" ht="13.5">
      <c r="A65" s="58" t="s">
        <v>78</v>
      </c>
      <c r="B65" s="59">
        <v>257</v>
      </c>
      <c r="C65" s="40">
        <v>259</v>
      </c>
      <c r="D65" s="60">
        <v>19</v>
      </c>
      <c r="E65" s="61">
        <f t="shared" si="0"/>
        <v>9</v>
      </c>
      <c r="F65" s="62">
        <v>3</v>
      </c>
      <c r="G65" s="62">
        <v>5</v>
      </c>
      <c r="H65" s="60">
        <v>1</v>
      </c>
      <c r="I65" s="63">
        <v>12</v>
      </c>
      <c r="J65" s="62">
        <v>12</v>
      </c>
      <c r="K65" s="44">
        <f t="shared" si="1"/>
        <v>52</v>
      </c>
      <c r="L65" s="62">
        <v>0</v>
      </c>
      <c r="M65" s="62">
        <v>0</v>
      </c>
      <c r="N65" s="64">
        <v>97000</v>
      </c>
      <c r="O65" s="46">
        <f t="shared" si="2"/>
        <v>8083</v>
      </c>
      <c r="P65" s="47">
        <f t="shared" si="3"/>
        <v>60</v>
      </c>
      <c r="Q65" s="65">
        <v>58200</v>
      </c>
      <c r="R65" s="49"/>
      <c r="S65" s="49"/>
      <c r="T65" s="49"/>
      <c r="U65" s="49"/>
      <c r="V65" s="49"/>
      <c r="W65" s="49"/>
    </row>
    <row r="66" spans="1:23" ht="13.5">
      <c r="A66" s="66" t="s">
        <v>79</v>
      </c>
      <c r="B66" s="67">
        <f aca="true" t="shared" si="4" ref="B66:N66">SUM(B43:B65)</f>
        <v>943</v>
      </c>
      <c r="C66" s="68">
        <f t="shared" si="4"/>
        <v>988</v>
      </c>
      <c r="D66" s="69">
        <f t="shared" si="4"/>
        <v>110</v>
      </c>
      <c r="E66" s="67">
        <f t="shared" si="4"/>
        <v>170</v>
      </c>
      <c r="F66" s="68">
        <f t="shared" si="4"/>
        <v>58</v>
      </c>
      <c r="G66" s="68">
        <f t="shared" si="4"/>
        <v>99</v>
      </c>
      <c r="H66" s="69">
        <f t="shared" si="4"/>
        <v>13</v>
      </c>
      <c r="I66" s="70">
        <f t="shared" si="4"/>
        <v>257</v>
      </c>
      <c r="J66" s="68">
        <f t="shared" si="4"/>
        <v>214</v>
      </c>
      <c r="K66" s="68">
        <f t="shared" si="4"/>
        <v>751</v>
      </c>
      <c r="L66" s="68">
        <f t="shared" si="4"/>
        <v>0</v>
      </c>
      <c r="M66" s="68">
        <f t="shared" si="4"/>
        <v>7</v>
      </c>
      <c r="N66" s="71">
        <f t="shared" si="4"/>
        <v>2092000</v>
      </c>
      <c r="O66" s="71">
        <f>IF(J66&gt;0,ROUND(N66/J66,0),0)</f>
        <v>9776</v>
      </c>
      <c r="P66" s="72">
        <f>IF(N66&gt;0,ROUND(Q66*100/N66,0),0)</f>
        <v>65</v>
      </c>
      <c r="Q66" s="73">
        <f>SUM(Q43:Q65)</f>
        <v>1357050</v>
      </c>
      <c r="R66" s="49"/>
      <c r="S66" s="49"/>
      <c r="T66" s="49"/>
      <c r="U66" s="49"/>
      <c r="V66" s="49"/>
      <c r="W66" s="49"/>
    </row>
    <row r="67" spans="1:2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ht="12.75">
      <c r="A69" s="74" t="s">
        <v>80</v>
      </c>
      <c r="B69" s="75"/>
      <c r="C69" s="76" t="s">
        <v>81</v>
      </c>
      <c r="D69" s="76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49"/>
      <c r="S69" s="49"/>
      <c r="T69" s="49"/>
      <c r="U69" s="49"/>
      <c r="V69" s="49"/>
      <c r="W69" s="49"/>
    </row>
    <row r="70" spans="1:23" ht="13.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49"/>
      <c r="S70" s="49"/>
      <c r="T70" s="49"/>
      <c r="U70" s="49"/>
      <c r="V70" s="49"/>
      <c r="W70" s="49"/>
    </row>
    <row r="71" spans="1:23" ht="13.5">
      <c r="A71" s="77" t="s">
        <v>82</v>
      </c>
      <c r="B71" s="77"/>
      <c r="C71" s="77"/>
      <c r="D71" s="77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ht="12.75">
      <c r="A72" s="78" t="s">
        <v>83</v>
      </c>
      <c r="B72" s="78"/>
      <c r="C72" s="79">
        <f>J46</f>
        <v>60</v>
      </c>
      <c r="D72" s="7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ht="13.5">
      <c r="A73" s="80" t="s">
        <v>84</v>
      </c>
      <c r="B73" s="80"/>
      <c r="C73" s="81">
        <v>47</v>
      </c>
      <c r="D73" s="81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</sheetData>
  <sheetProtection password="9C05" sheet="1"/>
  <mergeCells count="89">
    <mergeCell ref="A2:Q2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P36:Q36"/>
    <mergeCell ref="A37:Q37"/>
    <mergeCell ref="A39:A41"/>
    <mergeCell ref="B39:B41"/>
    <mergeCell ref="C39:C41"/>
    <mergeCell ref="D39:D41"/>
    <mergeCell ref="E39:E41"/>
    <mergeCell ref="F39:H39"/>
    <mergeCell ref="I39:I41"/>
    <mergeCell ref="J39:J41"/>
    <mergeCell ref="K39:K41"/>
    <mergeCell ref="L39:M39"/>
    <mergeCell ref="N39:O39"/>
    <mergeCell ref="P39:Q40"/>
    <mergeCell ref="F40:F41"/>
    <mergeCell ref="G40:G41"/>
    <mergeCell ref="H40:H41"/>
    <mergeCell ref="L40:L41"/>
    <mergeCell ref="M40:M41"/>
    <mergeCell ref="N40:N41"/>
    <mergeCell ref="O40:O41"/>
    <mergeCell ref="C69:D69"/>
    <mergeCell ref="A71:D71"/>
    <mergeCell ref="A72:B72"/>
    <mergeCell ref="C72:D72"/>
    <mergeCell ref="A73:B73"/>
    <mergeCell ref="C73:D73"/>
  </mergeCells>
  <conditionalFormatting sqref="C44">
    <cfRule type="cellIs" priority="1" dxfId="0" operator="lessThan" stopIfTrue="1">
      <formula>$K$44</formula>
    </cfRule>
  </conditionalFormatting>
  <conditionalFormatting sqref="C45">
    <cfRule type="cellIs" priority="2" dxfId="0" operator="lessThan" stopIfTrue="1">
      <formula>$K$45</formula>
    </cfRule>
  </conditionalFormatting>
  <conditionalFormatting sqref="C46">
    <cfRule type="cellIs" priority="3" dxfId="0" operator="lessThan" stopIfTrue="1">
      <formula>$K$46</formula>
    </cfRule>
  </conditionalFormatting>
  <conditionalFormatting sqref="C47">
    <cfRule type="cellIs" priority="4" dxfId="0" operator="lessThan" stopIfTrue="1">
      <formula>$K$47</formula>
    </cfRule>
  </conditionalFormatting>
  <conditionalFormatting sqref="C48">
    <cfRule type="cellIs" priority="5" dxfId="0" operator="lessThan" stopIfTrue="1">
      <formula>$K$48</formula>
    </cfRule>
  </conditionalFormatting>
  <conditionalFormatting sqref="C49">
    <cfRule type="cellIs" priority="6" dxfId="0" operator="lessThan" stopIfTrue="1">
      <formula>$K$49</formula>
    </cfRule>
  </conditionalFormatting>
  <conditionalFormatting sqref="C50">
    <cfRule type="cellIs" priority="7" dxfId="0" operator="lessThan" stopIfTrue="1">
      <formula>$K$50</formula>
    </cfRule>
  </conditionalFormatting>
  <conditionalFormatting sqref="C51">
    <cfRule type="cellIs" priority="8" dxfId="0" operator="lessThan" stopIfTrue="1">
      <formula>$K$51</formula>
    </cfRule>
  </conditionalFormatting>
  <conditionalFormatting sqref="C52">
    <cfRule type="cellIs" priority="9" dxfId="0" operator="lessThan" stopIfTrue="1">
      <formula>$K$52</formula>
    </cfRule>
  </conditionalFormatting>
  <conditionalFormatting sqref="C53">
    <cfRule type="cellIs" priority="10" dxfId="0" operator="lessThan" stopIfTrue="1">
      <formula>$K$53</formula>
    </cfRule>
  </conditionalFormatting>
  <conditionalFormatting sqref="C54">
    <cfRule type="cellIs" priority="11" dxfId="0" operator="lessThan" stopIfTrue="1">
      <formula>$K$54</formula>
    </cfRule>
  </conditionalFormatting>
  <conditionalFormatting sqref="C55">
    <cfRule type="cellIs" priority="12" dxfId="0" operator="lessThan" stopIfTrue="1">
      <formula>$K$55</formula>
    </cfRule>
  </conditionalFormatting>
  <conditionalFormatting sqref="C56">
    <cfRule type="cellIs" priority="13" dxfId="0" operator="lessThan" stopIfTrue="1">
      <formula>$K$56</formula>
    </cfRule>
  </conditionalFormatting>
  <conditionalFormatting sqref="C57">
    <cfRule type="cellIs" priority="14" dxfId="0" operator="lessThan" stopIfTrue="1">
      <formula>$K$57</formula>
    </cfRule>
  </conditionalFormatting>
  <conditionalFormatting sqref="C58">
    <cfRule type="cellIs" priority="15" dxfId="0" operator="lessThan" stopIfTrue="1">
      <formula>$K$58</formula>
    </cfRule>
  </conditionalFormatting>
  <conditionalFormatting sqref="C59">
    <cfRule type="cellIs" priority="16" dxfId="0" operator="lessThan" stopIfTrue="1">
      <formula>$K$59</formula>
    </cfRule>
  </conditionalFormatting>
  <conditionalFormatting sqref="C60">
    <cfRule type="cellIs" priority="17" dxfId="0" operator="lessThan" stopIfTrue="1">
      <formula>$K$60</formula>
    </cfRule>
  </conditionalFormatting>
  <conditionalFormatting sqref="C61">
    <cfRule type="cellIs" priority="18" dxfId="0" operator="lessThan" stopIfTrue="1">
      <formula>$K$61</formula>
    </cfRule>
  </conditionalFormatting>
  <conditionalFormatting sqref="C62">
    <cfRule type="cellIs" priority="19" dxfId="0" operator="lessThan" stopIfTrue="1">
      <formula>$K$62</formula>
    </cfRule>
  </conditionalFormatting>
  <conditionalFormatting sqref="C63">
    <cfRule type="cellIs" priority="20" dxfId="0" operator="lessThan" stopIfTrue="1">
      <formula>$K$63</formula>
    </cfRule>
  </conditionalFormatting>
  <conditionalFormatting sqref="C64">
    <cfRule type="cellIs" priority="21" dxfId="0" operator="lessThan" stopIfTrue="1">
      <formula>$K$64</formula>
    </cfRule>
  </conditionalFormatting>
  <conditionalFormatting sqref="C65">
    <cfRule type="cellIs" priority="22" dxfId="0" operator="lessThan" stopIfTrue="1">
      <formula>$K$65</formula>
    </cfRule>
  </conditionalFormatting>
  <conditionalFormatting sqref="C43">
    <cfRule type="cellIs" priority="23" dxfId="0" operator="lessThan" stopIfTrue="1">
      <formula>$K$43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Marossi Ágnes</dc:creator>
  <cp:keywords/>
  <dc:description/>
  <cp:lastModifiedBy/>
  <cp:lastPrinted>2010-01-15T08:49:16Z</cp:lastPrinted>
  <dcterms:created xsi:type="dcterms:W3CDTF">2008-01-07T09:54:39Z</dcterms:created>
  <dcterms:modified xsi:type="dcterms:W3CDTF">2010-01-15T08:50:34Z</dcterms:modified>
  <cp:category/>
  <cp:version/>
  <cp:contentType/>
  <cp:contentStatus/>
  <cp:revision>1</cp:revision>
</cp:coreProperties>
</file>